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0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15" i="6" l="1"/>
  <c r="F16" i="6" s="1"/>
  <c r="E15" i="6"/>
  <c r="D15" i="6"/>
  <c r="F12" i="6"/>
  <c r="E12" i="6"/>
  <c r="D12" i="6"/>
  <c r="F9" i="6"/>
  <c r="E9" i="6"/>
  <c r="D9" i="6"/>
  <c r="E16" i="6" l="1"/>
  <c r="D16" i="6"/>
  <c r="K25" i="5"/>
  <c r="L25" i="5"/>
  <c r="M25" i="5"/>
  <c r="K53" i="5"/>
  <c r="L53" i="5"/>
  <c r="M53" i="5"/>
  <c r="K43" i="5"/>
  <c r="L43" i="5"/>
  <c r="M43" i="5"/>
  <c r="K29" i="5"/>
  <c r="L29" i="5"/>
  <c r="M29" i="5"/>
  <c r="K35" i="5"/>
  <c r="L35" i="5"/>
  <c r="M35" i="5"/>
  <c r="K57" i="5"/>
  <c r="L57" i="5"/>
  <c r="L58" i="5" s="1"/>
  <c r="L64" i="5" s="1"/>
  <c r="M57" i="5"/>
  <c r="M58" i="5" s="1"/>
  <c r="M64" i="5" s="1"/>
  <c r="K58" i="5" l="1"/>
  <c r="K64" i="5" s="1"/>
</calcChain>
</file>

<file path=xl/sharedStrings.xml><?xml version="1.0" encoding="utf-8"?>
<sst xmlns="http://schemas.openxmlformats.org/spreadsheetml/2006/main" count="424" uniqueCount="260">
  <si>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</si>
  <si>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</si>
  <si>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</si>
  <si>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</si>
  <si>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</si>
  <si>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</si>
  <si>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</si>
  <si>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</si>
  <si>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</si>
  <si>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</si>
  <si>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</si>
  <si>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</si>
  <si>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</si>
  <si>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</si>
  <si>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</si>
  <si>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</si>
  <si>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</si>
  <si>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</si>
  <si>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</si>
  <si>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</si>
  <si>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</si>
  <si>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</si>
  <si>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</si>
  <si>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</si>
  <si>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</si>
  <si>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</si>
  <si>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</si>
  <si>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</si>
  <si>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</si>
  <si>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</si>
  <si>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</si>
  <si>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</si>
  <si>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</si>
  <si>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</si>
  <si>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</si>
  <si>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</si>
  <si>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</si>
  <si>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</si>
  <si>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</si>
  <si>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</si>
  <si>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</si>
  <si>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</si>
  <si>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</si>
  <si>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</si>
  <si>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</si>
  <si>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</si>
  <si>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</si>
  <si>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</si>
  <si>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</si>
  <si>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</si>
  <si>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</si>
  <si>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</si>
  <si>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</si>
  <si>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</si>
  <si>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</si>
  <si>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</si>
  <si>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</si>
  <si>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</si>
  <si>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</si>
  <si>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Middle East for Production- Fish</t>
  </si>
  <si>
    <t>AMEF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</si>
  <si>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</si>
  <si>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</si>
  <si>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</si>
  <si>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</si>
  <si>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</si>
  <si>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</si>
  <si>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al-ahlyia for agricultural production</t>
  </si>
  <si>
    <t>AAHP</t>
  </si>
  <si>
    <t xml:space="preserve">Money Transfer </t>
  </si>
  <si>
    <t xml:space="preserve">Gulf Insurance (NGIR)  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</si>
  <si>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</si>
  <si>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</si>
  <si>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</si>
  <si>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</si>
  <si>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</si>
  <si>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</si>
  <si>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</si>
  <si>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</si>
  <si>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</si>
  <si>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</si>
  <si>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</si>
  <si>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</si>
  <si>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</si>
  <si>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</si>
  <si>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</si>
  <si>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</si>
  <si>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</si>
  <si>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</si>
  <si>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</si>
  <si>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</si>
  <si>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</si>
  <si>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</si>
  <si>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</si>
  <si>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</si>
  <si>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</si>
  <si>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</si>
  <si>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</si>
  <si>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</si>
  <si>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</si>
  <si>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</si>
  <si>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</si>
  <si>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</si>
  <si>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</si>
  <si>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</si>
  <si>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</si>
  <si>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</si>
  <si>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</si>
  <si>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</si>
  <si>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</si>
  <si>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</si>
  <si>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</si>
  <si>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</si>
  <si>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</si>
  <si>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</si>
  <si>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</si>
  <si>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</si>
  <si>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</si>
  <si>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</si>
  <si>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</si>
  <si>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</si>
  <si>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</si>
  <si>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</si>
  <si>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</si>
  <si>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</si>
  <si>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</si>
  <si>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</si>
  <si>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</si>
  <si>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</si>
  <si>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</si>
  <si>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</si>
  <si>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</si>
  <si>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</si>
  <si>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</si>
  <si>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</si>
  <si>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</si>
  <si>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</si>
  <si>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</si>
  <si>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</si>
  <si>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</si>
  <si>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</si>
  <si>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</si>
  <si>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</si>
  <si>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</si>
  <si>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</si>
  <si>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</si>
  <si>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</si>
  <si>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</si>
  <si>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</si>
  <si>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</si>
  <si>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</si>
  <si>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</si>
  <si>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</si>
  <si>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</si>
  <si>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</si>
  <si>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</si>
  <si>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</si>
  <si>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</si>
  <si>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</si>
  <si>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</si>
  <si>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</si>
  <si>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</si>
  <si>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</si>
  <si>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</si>
  <si>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</si>
  <si>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</si>
  <si>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</si>
  <si>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</si>
  <si>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</si>
  <si>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</si>
  <si>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</si>
  <si>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</si>
  <si>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</si>
  <si>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</si>
  <si>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</si>
  <si>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</si>
  <si>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</si>
  <si>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</si>
  <si>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</si>
  <si>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</si>
  <si>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Al-Ameen for Insurance</t>
  </si>
  <si>
    <t>NAME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</si>
  <si>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</si>
  <si>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</si>
  <si>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Babylon Bank</t>
  </si>
  <si>
    <t>BBAY</t>
  </si>
  <si>
    <t>BMFI</t>
  </si>
  <si>
    <t>Total</t>
  </si>
  <si>
    <t>Mosul Bank For Investment</t>
  </si>
  <si>
    <t>BGUC</t>
  </si>
  <si>
    <t>Gulf Commercial Bank</t>
  </si>
  <si>
    <t>Iraqi Islamic Bank(BIIB)</t>
  </si>
  <si>
    <t>AL Harir for Money Transfer(MTAH)</t>
  </si>
  <si>
    <t>General Assembly Meeting will be holding on Saturday 6/8/2016 at Irbel ,  to discuss financial statement of the ended year  2015 .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</si>
  <si>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</si>
  <si>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</si>
  <si>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</si>
  <si>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Al-Khatem Telecoms(TZNI)</t>
  </si>
  <si>
    <t>Asia Cell(TASC)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</si>
  <si>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</si>
  <si>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</si>
  <si>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</si>
  <si>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</si>
  <si>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</si>
  <si>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</si>
  <si>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</si>
  <si>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</si>
  <si>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</si>
  <si>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</si>
  <si>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</si>
  <si>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</si>
  <si>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Total of Agriculture Sector</t>
  </si>
  <si>
    <t>Total of Insurance Sector</t>
  </si>
  <si>
    <t>HASH</t>
  </si>
  <si>
    <t>HNTI</t>
  </si>
  <si>
    <t>HTVM</t>
  </si>
  <si>
    <t>National for Tourist Investment</t>
  </si>
  <si>
    <t>Tourist Village of Mosul dam</t>
  </si>
  <si>
    <t>Ashour Hotel</t>
  </si>
  <si>
    <t>Second : Companies out of Trading .</t>
  </si>
  <si>
    <t>First : Companies News:</t>
  </si>
  <si>
    <t>Iraqi Agricultural Products</t>
  </si>
  <si>
    <t>AIRP</t>
  </si>
  <si>
    <t>General Assembly Meeting will be holding on Thursday 28/7/2016 at Irbel ,  to discuss financial statement of the ended year  2015 ,cash dividend 2015 , suspend trading from 25/7/2016 .</t>
  </si>
  <si>
    <t>Modern Sewing(IMOS)</t>
  </si>
  <si>
    <t>General Assembly Meeting will be holding on Thursday 28/7/2016 at company building ,  to discuss financial statement of the ended year  2015 ,cash dividend 2015 , suspend trading from 25/7/2016 .</t>
  </si>
  <si>
    <t>Iraqi Land transport</t>
  </si>
  <si>
    <t xml:space="preserve"> ()</t>
  </si>
  <si>
    <t>SILT</t>
  </si>
  <si>
    <t>BASH</t>
  </si>
  <si>
    <t>Ashour Bank</t>
  </si>
  <si>
    <t>Al -Khazer for Construction Materials</t>
  </si>
  <si>
    <t>IKHC</t>
  </si>
  <si>
    <t>Total Regular</t>
  </si>
  <si>
    <t>Alkhair for financial Investment(VKHF)</t>
  </si>
  <si>
    <t>Thired :  Companies in the Trading</t>
  </si>
  <si>
    <t>Middle East Investment Bank</t>
  </si>
  <si>
    <t>BIME</t>
  </si>
  <si>
    <t>Regular Market  Bulletin  No (140)</t>
  </si>
  <si>
    <t>Trading Session Wednesday 3/8/2016</t>
  </si>
  <si>
    <t>Non Regular Market  Bulletin  No (60)</t>
  </si>
  <si>
    <t xml:space="preserve"> Non Trading Companies in Iraq Stock Exchange for Wednesday 3/8/2016</t>
  </si>
  <si>
    <t xml:space="preserve">                  suspend trading Companies in Iraq Stock Exchange for Wednesday 3/8/2016</t>
  </si>
  <si>
    <t xml:space="preserve"> News for listed companies in Iraq Stock Exchange for Wendesday 3/8/2016</t>
  </si>
  <si>
    <t>Kurdistan International Bank</t>
  </si>
  <si>
    <t>BKUI</t>
  </si>
  <si>
    <t>ISX  Index60 was about (564.37) point  whichs Decrease about (0.37)</t>
  </si>
  <si>
    <t xml:space="preserve">Non Iraqis' Bulletin Tuesday, August 3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</si>
  <si>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</si>
  <si>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</si>
  <si>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</si>
  <si>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</si>
  <si>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</si>
  <si>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</si>
  <si>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>Total Bank sector</t>
  </si>
  <si>
    <t>Gulf Insurance and Reinsurance</t>
  </si>
  <si>
    <t>Total Insurance sector</t>
  </si>
  <si>
    <t>Hotel Sector</t>
  </si>
  <si>
    <t>Total Hotel Sector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</si>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</sst>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99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4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3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0" fillId="0" borderId="3" xfId="0" applyBorder="1"/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" fontId="130" fillId="0" borderId="17" xfId="0" applyNumberFormat="1" applyFont="1" applyBorder="1" applyAlignment="1">
      <alignment horizont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19051</xdr:colOff>
      <xdr:row>0</xdr:row>
      <xdr:rowOff>57149</xdr:rowOff>
    </xdr:from>
    <xdr:to>
      <xdr:col>10</xdr:col>
      <xdr:colOff>542926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1" y="57149"/>
          <a:ext cx="220980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1"/>
  <sheetViews>
    <sheetView tabSelected="1" workbookViewId="0">
      <selection activeCell="A2" sqref="A2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239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9">
        <v>400844639.84000003</v>
      </c>
      <c r="C4" s="69"/>
      <c r="D4" s="36"/>
      <c r="E4" s="17"/>
      <c r="G4" s="3"/>
      <c r="H4" s="3"/>
      <c r="I4" s="5" t="s">
        <v>6</v>
      </c>
      <c r="K4" s="50">
        <v>35</v>
      </c>
      <c r="L4" s="14"/>
      <c r="M4" s="14"/>
    </row>
    <row r="5" spans="1:14" ht="20.100000000000001" customHeight="1" x14ac:dyDescent="0.25">
      <c r="A5" s="5" t="s">
        <v>3</v>
      </c>
      <c r="B5" s="69">
        <v>679435850</v>
      </c>
      <c r="C5" s="69"/>
      <c r="D5" s="36"/>
      <c r="E5" s="17"/>
      <c r="G5" s="21"/>
      <c r="H5" s="3"/>
      <c r="I5" s="5" t="s">
        <v>7</v>
      </c>
      <c r="K5" s="24">
        <v>6</v>
      </c>
      <c r="L5" s="14"/>
      <c r="M5" s="14"/>
    </row>
    <row r="6" spans="1:14" ht="20.100000000000001" customHeight="1" x14ac:dyDescent="0.25">
      <c r="A6" s="5" t="s">
        <v>4</v>
      </c>
      <c r="B6" s="76">
        <v>315</v>
      </c>
      <c r="C6" s="76"/>
      <c r="D6" s="16"/>
      <c r="E6" s="17"/>
      <c r="F6" s="3"/>
      <c r="G6" s="21"/>
      <c r="H6" s="3"/>
      <c r="I6" s="5" t="s">
        <v>8</v>
      </c>
      <c r="K6" s="24">
        <v>9</v>
      </c>
      <c r="L6" s="14"/>
      <c r="M6" s="14"/>
    </row>
    <row r="7" spans="1:14" ht="20.100000000000001" customHeight="1" x14ac:dyDescent="0.25">
      <c r="A7" s="5" t="s">
        <v>50</v>
      </c>
      <c r="B7" s="75">
        <v>564.37</v>
      </c>
      <c r="C7" s="75"/>
      <c r="E7" s="17"/>
      <c r="F7" s="3"/>
      <c r="G7" s="21"/>
      <c r="H7" s="23"/>
      <c r="I7" s="5" t="s">
        <v>39</v>
      </c>
      <c r="K7" s="24">
        <v>4</v>
      </c>
      <c r="L7" s="14"/>
      <c r="M7" s="39"/>
    </row>
    <row r="8" spans="1:14" ht="20.100000000000001" customHeight="1" x14ac:dyDescent="0.25">
      <c r="A8" s="5" t="s">
        <v>1</v>
      </c>
      <c r="B8" s="70">
        <v>-0.37</v>
      </c>
      <c r="C8" s="70"/>
      <c r="D8" s="27"/>
      <c r="E8" s="26"/>
      <c r="F8" s="3"/>
      <c r="G8" s="21"/>
      <c r="H8" s="23"/>
      <c r="I8" s="74" t="s">
        <v>34</v>
      </c>
      <c r="J8" s="74"/>
      <c r="K8" s="19">
        <v>21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36</v>
      </c>
      <c r="L9" s="14"/>
      <c r="M9" s="17"/>
    </row>
    <row r="10" spans="1:14" ht="20.100000000000001" customHeight="1" x14ac:dyDescent="0.25">
      <c r="A10" s="68" t="s">
        <v>238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71" t="s">
        <v>45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3"/>
      <c r="N12" s="17"/>
    </row>
    <row r="13" spans="1:14" s="17" customFormat="1" ht="15" customHeight="1" x14ac:dyDescent="0.2">
      <c r="A13" s="6" t="s">
        <v>184</v>
      </c>
      <c r="B13" s="6" t="s">
        <v>185</v>
      </c>
      <c r="C13" s="15">
        <v>0.2</v>
      </c>
      <c r="D13" s="15">
        <v>0.2</v>
      </c>
      <c r="E13" s="15">
        <v>0.2</v>
      </c>
      <c r="F13" s="15">
        <v>0.2</v>
      </c>
      <c r="G13" s="15">
        <v>0.2</v>
      </c>
      <c r="H13" s="15">
        <v>0.2</v>
      </c>
      <c r="I13" s="15">
        <v>0.2</v>
      </c>
      <c r="J13" s="37">
        <v>0</v>
      </c>
      <c r="K13" s="42">
        <v>1</v>
      </c>
      <c r="L13" s="40">
        <v>10000000</v>
      </c>
      <c r="M13" s="40">
        <v>2000000</v>
      </c>
    </row>
    <row r="14" spans="1:14" s="17" customFormat="1" ht="15" customHeight="1" x14ac:dyDescent="0.2">
      <c r="A14" s="6" t="s">
        <v>168</v>
      </c>
      <c r="B14" s="6" t="s">
        <v>167</v>
      </c>
      <c r="C14" s="15">
        <v>0.86</v>
      </c>
      <c r="D14" s="15">
        <v>0.86</v>
      </c>
      <c r="E14" s="15">
        <v>0.84</v>
      </c>
      <c r="F14" s="15">
        <v>0.85</v>
      </c>
      <c r="G14" s="15">
        <v>0.86</v>
      </c>
      <c r="H14" s="15">
        <v>0.84</v>
      </c>
      <c r="I14" s="15">
        <v>0.87</v>
      </c>
      <c r="J14" s="37">
        <v>-3.45</v>
      </c>
      <c r="K14" s="42">
        <v>40</v>
      </c>
      <c r="L14" s="40">
        <v>100800000</v>
      </c>
      <c r="M14" s="40">
        <v>85440000</v>
      </c>
    </row>
    <row r="15" spans="1:14" s="17" customFormat="1" ht="15" customHeight="1" x14ac:dyDescent="0.2">
      <c r="A15" s="6" t="s">
        <v>113</v>
      </c>
      <c r="B15" s="6" t="s">
        <v>114</v>
      </c>
      <c r="C15" s="15">
        <v>0.41</v>
      </c>
      <c r="D15" s="15">
        <v>0.41</v>
      </c>
      <c r="E15" s="15">
        <v>0.41</v>
      </c>
      <c r="F15" s="15">
        <v>0.41</v>
      </c>
      <c r="G15" s="15">
        <v>0.42</v>
      </c>
      <c r="H15" s="15">
        <v>0.41</v>
      </c>
      <c r="I15" s="15">
        <v>0.41</v>
      </c>
      <c r="J15" s="37">
        <v>0</v>
      </c>
      <c r="K15" s="42">
        <v>4</v>
      </c>
      <c r="L15" s="40">
        <v>10154165</v>
      </c>
      <c r="M15" s="40">
        <v>4163207.65</v>
      </c>
    </row>
    <row r="16" spans="1:14" s="17" customFormat="1" ht="15" customHeight="1" x14ac:dyDescent="0.2">
      <c r="A16" s="6" t="s">
        <v>150</v>
      </c>
      <c r="B16" s="6" t="s">
        <v>149</v>
      </c>
      <c r="C16" s="15">
        <v>0.15</v>
      </c>
      <c r="D16" s="15">
        <v>0.15</v>
      </c>
      <c r="E16" s="15">
        <v>0.15</v>
      </c>
      <c r="F16" s="15">
        <v>0.15</v>
      </c>
      <c r="G16" s="15">
        <v>0.14000000000000001</v>
      </c>
      <c r="H16" s="15">
        <v>0.15</v>
      </c>
      <c r="I16" s="15">
        <v>0.15</v>
      </c>
      <c r="J16" s="37">
        <v>0</v>
      </c>
      <c r="K16" s="42">
        <v>6</v>
      </c>
      <c r="L16" s="40">
        <v>1520000</v>
      </c>
      <c r="M16" s="40">
        <v>228000</v>
      </c>
    </row>
    <row r="17" spans="1:14" s="17" customFormat="1" ht="15" customHeight="1" x14ac:dyDescent="0.2">
      <c r="A17" s="6" t="s">
        <v>190</v>
      </c>
      <c r="B17" s="6" t="s">
        <v>189</v>
      </c>
      <c r="C17" s="15">
        <v>0.4</v>
      </c>
      <c r="D17" s="15">
        <v>0.4</v>
      </c>
      <c r="E17" s="15">
        <v>0.4</v>
      </c>
      <c r="F17" s="15">
        <v>0.4</v>
      </c>
      <c r="G17" s="15">
        <v>0.4</v>
      </c>
      <c r="H17" s="15">
        <v>0.4</v>
      </c>
      <c r="I17" s="15">
        <v>0.4</v>
      </c>
      <c r="J17" s="37">
        <v>0</v>
      </c>
      <c r="K17" s="42">
        <v>4</v>
      </c>
      <c r="L17" s="40">
        <v>18000000</v>
      </c>
      <c r="M17" s="40">
        <v>7200000</v>
      </c>
    </row>
    <row r="18" spans="1:14" s="17" customFormat="1" ht="15" customHeight="1" x14ac:dyDescent="0.2">
      <c r="A18" s="6" t="s">
        <v>210</v>
      </c>
      <c r="B18" s="6" t="s">
        <v>209</v>
      </c>
      <c r="C18" s="15">
        <v>0.59</v>
      </c>
      <c r="D18" s="15">
        <v>0.59</v>
      </c>
      <c r="E18" s="15">
        <v>0.59</v>
      </c>
      <c r="F18" s="15">
        <v>0.59</v>
      </c>
      <c r="G18" s="15">
        <v>0.59</v>
      </c>
      <c r="H18" s="15">
        <v>0.59</v>
      </c>
      <c r="I18" s="15">
        <v>0.59</v>
      </c>
      <c r="J18" s="37">
        <v>0</v>
      </c>
      <c r="K18" s="42">
        <v>4</v>
      </c>
      <c r="L18" s="40">
        <v>60000000</v>
      </c>
      <c r="M18" s="40">
        <v>35400000</v>
      </c>
    </row>
    <row r="19" spans="1:14" s="17" customFormat="1" ht="15" customHeight="1" x14ac:dyDescent="0.2">
      <c r="A19" s="6" t="s">
        <v>236</v>
      </c>
      <c r="B19" s="6" t="s">
        <v>237</v>
      </c>
      <c r="C19" s="15">
        <v>0.35</v>
      </c>
      <c r="D19" s="15">
        <v>0.35</v>
      </c>
      <c r="E19" s="15">
        <v>0.33</v>
      </c>
      <c r="F19" s="15">
        <v>0.33</v>
      </c>
      <c r="G19" s="15">
        <v>0.36</v>
      </c>
      <c r="H19" s="15">
        <v>0.33</v>
      </c>
      <c r="I19" s="15">
        <v>0.36</v>
      </c>
      <c r="J19" s="37">
        <v>-8.33</v>
      </c>
      <c r="K19" s="42">
        <v>23</v>
      </c>
      <c r="L19" s="40">
        <v>141087259</v>
      </c>
      <c r="M19" s="40">
        <v>46908795.469999999</v>
      </c>
    </row>
    <row r="20" spans="1:14" s="17" customFormat="1" ht="15" customHeight="1" x14ac:dyDescent="0.2">
      <c r="A20" s="6" t="s">
        <v>188</v>
      </c>
      <c r="B20" s="6" t="s">
        <v>186</v>
      </c>
      <c r="C20" s="15">
        <v>0.19</v>
      </c>
      <c r="D20" s="15">
        <v>0.19</v>
      </c>
      <c r="E20" s="15">
        <v>0.18</v>
      </c>
      <c r="F20" s="15">
        <v>0.19</v>
      </c>
      <c r="G20" s="15">
        <v>0.19</v>
      </c>
      <c r="H20" s="15">
        <v>0.19</v>
      </c>
      <c r="I20" s="15">
        <v>0.19</v>
      </c>
      <c r="J20" s="37">
        <v>0</v>
      </c>
      <c r="K20" s="42">
        <v>16</v>
      </c>
      <c r="L20" s="40">
        <v>125400000</v>
      </c>
      <c r="M20" s="40">
        <v>23823500</v>
      </c>
    </row>
    <row r="21" spans="1:14" s="17" customFormat="1" ht="15" customHeight="1" x14ac:dyDescent="0.2">
      <c r="A21" s="6" t="s">
        <v>147</v>
      </c>
      <c r="B21" s="6" t="s">
        <v>148</v>
      </c>
      <c r="C21" s="15">
        <v>0.9</v>
      </c>
      <c r="D21" s="15">
        <v>0.9</v>
      </c>
      <c r="E21" s="15">
        <v>0.9</v>
      </c>
      <c r="F21" s="15">
        <v>0.9</v>
      </c>
      <c r="G21" s="15">
        <v>0.9</v>
      </c>
      <c r="H21" s="15">
        <v>0.9</v>
      </c>
      <c r="I21" s="15">
        <v>0.9</v>
      </c>
      <c r="J21" s="37">
        <v>0</v>
      </c>
      <c r="K21" s="42">
        <v>2</v>
      </c>
      <c r="L21" s="40">
        <v>6000000</v>
      </c>
      <c r="M21" s="40">
        <v>5400000</v>
      </c>
    </row>
    <row r="22" spans="1:14" s="17" customFormat="1" ht="15" customHeight="1" x14ac:dyDescent="0.2">
      <c r="A22" s="6" t="s">
        <v>76</v>
      </c>
      <c r="B22" s="6" t="s">
        <v>77</v>
      </c>
      <c r="C22" s="15">
        <v>1.1000000000000001</v>
      </c>
      <c r="D22" s="15">
        <v>1.1000000000000001</v>
      </c>
      <c r="E22" s="15">
        <v>1.1000000000000001</v>
      </c>
      <c r="F22" s="15">
        <v>1.1000000000000001</v>
      </c>
      <c r="G22" s="15">
        <v>1.1000000000000001</v>
      </c>
      <c r="H22" s="15">
        <v>1.1000000000000001</v>
      </c>
      <c r="I22" s="15">
        <v>1.1000000000000001</v>
      </c>
      <c r="J22" s="37">
        <v>0</v>
      </c>
      <c r="K22" s="42">
        <v>2</v>
      </c>
      <c r="L22" s="40">
        <v>50000</v>
      </c>
      <c r="M22" s="40">
        <v>55000</v>
      </c>
    </row>
    <row r="23" spans="1:14" s="17" customFormat="1" ht="15" customHeight="1" x14ac:dyDescent="0.2">
      <c r="A23" s="6" t="s">
        <v>86</v>
      </c>
      <c r="B23" s="6" t="s">
        <v>101</v>
      </c>
      <c r="C23" s="15">
        <v>0.66</v>
      </c>
      <c r="D23" s="15">
        <v>0.66</v>
      </c>
      <c r="E23" s="15">
        <v>0.66</v>
      </c>
      <c r="F23" s="15">
        <v>0.66</v>
      </c>
      <c r="G23" s="15">
        <v>0.66</v>
      </c>
      <c r="H23" s="15">
        <v>0.66</v>
      </c>
      <c r="I23" s="15">
        <v>0.66</v>
      </c>
      <c r="J23" s="37">
        <v>0</v>
      </c>
      <c r="K23" s="42">
        <v>10</v>
      </c>
      <c r="L23" s="40">
        <v>12000000</v>
      </c>
      <c r="M23" s="40">
        <v>7920000</v>
      </c>
    </row>
    <row r="24" spans="1:14" s="17" customFormat="1" ht="15" customHeight="1" x14ac:dyDescent="0.2">
      <c r="A24" s="6" t="s">
        <v>107</v>
      </c>
      <c r="B24" s="6" t="s">
        <v>108</v>
      </c>
      <c r="C24" s="15">
        <v>0.22</v>
      </c>
      <c r="D24" s="15">
        <v>0.22</v>
      </c>
      <c r="E24" s="15">
        <v>0.22</v>
      </c>
      <c r="F24" s="15">
        <v>0.22</v>
      </c>
      <c r="G24" s="15">
        <v>0.22</v>
      </c>
      <c r="H24" s="15">
        <v>0.22</v>
      </c>
      <c r="I24" s="15">
        <v>0.22</v>
      </c>
      <c r="J24" s="37">
        <v>0</v>
      </c>
      <c r="K24" s="42">
        <v>2</v>
      </c>
      <c r="L24" s="40">
        <v>4490000</v>
      </c>
      <c r="M24" s="40">
        <v>987800</v>
      </c>
    </row>
    <row r="25" spans="1:14" s="28" customFormat="1" ht="15" customHeight="1" x14ac:dyDescent="0.2">
      <c r="A25" s="6" t="s">
        <v>20</v>
      </c>
      <c r="B25" s="62"/>
      <c r="C25" s="63"/>
      <c r="D25" s="63"/>
      <c r="E25" s="63"/>
      <c r="F25" s="63"/>
      <c r="G25" s="63"/>
      <c r="H25" s="63"/>
      <c r="I25" s="63"/>
      <c r="J25" s="64"/>
      <c r="K25" s="40">
        <f>SUM(K13:K24)</f>
        <v>114</v>
      </c>
      <c r="L25" s="40">
        <f>SUM(L13:L24)</f>
        <v>489501424</v>
      </c>
      <c r="M25" s="40">
        <f>SUM(M13:M24)</f>
        <v>219526303.12</v>
      </c>
      <c r="N25" s="17"/>
    </row>
    <row r="26" spans="1:14" s="28" customFormat="1" ht="15" customHeight="1" x14ac:dyDescent="0.2">
      <c r="A26" s="65" t="s">
        <v>44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7"/>
      <c r="N26" s="17"/>
    </row>
    <row r="27" spans="1:14" s="17" customFormat="1" ht="15" customHeight="1" x14ac:dyDescent="0.2">
      <c r="A27" s="6" t="s">
        <v>180</v>
      </c>
      <c r="B27" s="6" t="s">
        <v>181</v>
      </c>
      <c r="C27" s="15">
        <v>0.57999999999999996</v>
      </c>
      <c r="D27" s="15">
        <v>0.63</v>
      </c>
      <c r="E27" s="15">
        <v>0.57999999999999996</v>
      </c>
      <c r="F27" s="15">
        <v>0.62</v>
      </c>
      <c r="G27" s="15">
        <v>0.56000000000000005</v>
      </c>
      <c r="H27" s="15">
        <v>0.6</v>
      </c>
      <c r="I27" s="15">
        <v>0.59</v>
      </c>
      <c r="J27" s="37">
        <v>1.69</v>
      </c>
      <c r="K27" s="42">
        <v>28</v>
      </c>
      <c r="L27" s="40">
        <v>68706694</v>
      </c>
      <c r="M27" s="40">
        <v>42450075.969999999</v>
      </c>
    </row>
    <row r="28" spans="1:14" s="17" customFormat="1" ht="15" customHeight="1" x14ac:dyDescent="0.2">
      <c r="A28" s="6" t="s">
        <v>41</v>
      </c>
      <c r="B28" s="6" t="s">
        <v>47</v>
      </c>
      <c r="C28" s="15">
        <v>0.33</v>
      </c>
      <c r="D28" s="15">
        <v>0.33</v>
      </c>
      <c r="E28" s="15">
        <v>0.33</v>
      </c>
      <c r="F28" s="15">
        <v>0.33</v>
      </c>
      <c r="G28" s="15">
        <v>0.33</v>
      </c>
      <c r="H28" s="15">
        <v>0.33</v>
      </c>
      <c r="I28" s="15">
        <v>0.33</v>
      </c>
      <c r="J28" s="37"/>
      <c r="K28" s="42">
        <v>2</v>
      </c>
      <c r="L28" s="40">
        <v>400000</v>
      </c>
      <c r="M28" s="40">
        <v>132000</v>
      </c>
    </row>
    <row r="29" spans="1:14" s="28" customFormat="1" ht="15" customHeight="1" x14ac:dyDescent="0.2">
      <c r="A29" s="6" t="s">
        <v>212</v>
      </c>
      <c r="B29" s="62"/>
      <c r="C29" s="63"/>
      <c r="D29" s="63"/>
      <c r="E29" s="63"/>
      <c r="F29" s="63"/>
      <c r="G29" s="63"/>
      <c r="H29" s="63"/>
      <c r="I29" s="63"/>
      <c r="J29" s="64"/>
      <c r="K29" s="42">
        <f>SUM(K27:K28)</f>
        <v>30</v>
      </c>
      <c r="L29" s="40">
        <f>SUM(L27:L28)</f>
        <v>69106694</v>
      </c>
      <c r="M29" s="40">
        <f>SUM(M27:M28)</f>
        <v>42582075.969999999</v>
      </c>
      <c r="N29" s="17"/>
    </row>
    <row r="30" spans="1:14" s="17" customFormat="1" ht="15" customHeight="1" x14ac:dyDescent="0.2">
      <c r="A30" s="65" t="s">
        <v>21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7"/>
    </row>
    <row r="31" spans="1:14" s="17" customFormat="1" ht="15" customHeight="1" x14ac:dyDescent="0.2">
      <c r="A31" s="6" t="s">
        <v>97</v>
      </c>
      <c r="B31" s="6" t="s">
        <v>98</v>
      </c>
      <c r="C31" s="15">
        <v>14.15</v>
      </c>
      <c r="D31" s="15">
        <v>14.24</v>
      </c>
      <c r="E31" s="15">
        <v>14</v>
      </c>
      <c r="F31" s="15">
        <v>14.08</v>
      </c>
      <c r="G31" s="15">
        <v>14.03</v>
      </c>
      <c r="H31" s="15">
        <v>14</v>
      </c>
      <c r="I31" s="15">
        <v>14.15</v>
      </c>
      <c r="J31" s="37">
        <v>-1.06</v>
      </c>
      <c r="K31" s="42">
        <v>8</v>
      </c>
      <c r="L31" s="40">
        <v>422304</v>
      </c>
      <c r="M31" s="40">
        <v>5948141.5999999996</v>
      </c>
    </row>
    <row r="32" spans="1:14" s="17" customFormat="1" ht="15" customHeight="1" x14ac:dyDescent="0.2">
      <c r="A32" s="6" t="s">
        <v>226</v>
      </c>
      <c r="B32" s="6" t="s">
        <v>228</v>
      </c>
      <c r="C32" s="15">
        <v>0.67</v>
      </c>
      <c r="D32" s="15">
        <v>0.67</v>
      </c>
      <c r="E32" s="15">
        <v>0.67</v>
      </c>
      <c r="F32" s="15">
        <v>0.67</v>
      </c>
      <c r="G32" s="15">
        <v>0.68</v>
      </c>
      <c r="H32" s="15">
        <v>0.67</v>
      </c>
      <c r="I32" s="15">
        <v>0.67</v>
      </c>
      <c r="J32" s="37">
        <v>0</v>
      </c>
      <c r="K32" s="42">
        <v>8</v>
      </c>
      <c r="L32" s="40">
        <v>2940013</v>
      </c>
      <c r="M32" s="40">
        <v>1969808.71</v>
      </c>
    </row>
    <row r="33" spans="1:13" s="17" customFormat="1" ht="15" customHeight="1" x14ac:dyDescent="0.2">
      <c r="A33" s="6" t="s">
        <v>36</v>
      </c>
      <c r="B33" s="6" t="s">
        <v>56</v>
      </c>
      <c r="C33" s="15">
        <v>6.4</v>
      </c>
      <c r="D33" s="15">
        <v>6.57</v>
      </c>
      <c r="E33" s="15">
        <v>6.4</v>
      </c>
      <c r="F33" s="15">
        <v>6.49</v>
      </c>
      <c r="G33" s="15">
        <v>6.52</v>
      </c>
      <c r="H33" s="15">
        <v>6.5</v>
      </c>
      <c r="I33" s="15">
        <v>6.51</v>
      </c>
      <c r="J33" s="37">
        <v>-0.15</v>
      </c>
      <c r="K33" s="42">
        <v>8</v>
      </c>
      <c r="L33" s="40">
        <v>498978</v>
      </c>
      <c r="M33" s="40">
        <v>3239147.88</v>
      </c>
    </row>
    <row r="34" spans="1:13" s="17" customFormat="1" ht="15" customHeight="1" x14ac:dyDescent="0.2">
      <c r="A34" s="6" t="s">
        <v>169</v>
      </c>
      <c r="B34" s="6" t="s">
        <v>170</v>
      </c>
      <c r="C34" s="15">
        <v>2.33</v>
      </c>
      <c r="D34" s="15">
        <v>2.4</v>
      </c>
      <c r="E34" s="15">
        <v>2.33</v>
      </c>
      <c r="F34" s="15">
        <v>2.38</v>
      </c>
      <c r="G34" s="15">
        <v>2.2999999999999998</v>
      </c>
      <c r="H34" s="15">
        <v>2.37</v>
      </c>
      <c r="I34" s="15">
        <v>2.3199999999999998</v>
      </c>
      <c r="J34" s="37">
        <v>2.16</v>
      </c>
      <c r="K34" s="42">
        <v>48</v>
      </c>
      <c r="L34" s="40">
        <v>14720564</v>
      </c>
      <c r="M34" s="40">
        <v>34994719.759999998</v>
      </c>
    </row>
    <row r="35" spans="1:13" s="17" customFormat="1" ht="15" customHeight="1" x14ac:dyDescent="0.2">
      <c r="A35" s="6" t="s">
        <v>22</v>
      </c>
      <c r="B35" s="62"/>
      <c r="C35" s="63"/>
      <c r="D35" s="63"/>
      <c r="E35" s="63"/>
      <c r="F35" s="63"/>
      <c r="G35" s="63"/>
      <c r="H35" s="63"/>
      <c r="I35" s="63"/>
      <c r="J35" s="64"/>
      <c r="K35" s="42">
        <f>SUM(K31:K34)</f>
        <v>72</v>
      </c>
      <c r="L35" s="42">
        <f>SUM(L31:L34)</f>
        <v>18581859</v>
      </c>
      <c r="M35" s="42">
        <f>SUM(M31:M34)</f>
        <v>46151817.949999996</v>
      </c>
    </row>
    <row r="36" spans="1:13" s="17" customFormat="1" ht="15" customHeight="1" x14ac:dyDescent="0.2">
      <c r="A36" s="65" t="s">
        <v>23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7"/>
    </row>
    <row r="37" spans="1:13" s="17" customFormat="1" ht="15" customHeight="1" x14ac:dyDescent="0.2">
      <c r="A37" s="6" t="s">
        <v>172</v>
      </c>
      <c r="B37" s="6" t="s">
        <v>171</v>
      </c>
      <c r="C37" s="15">
        <v>0.3</v>
      </c>
      <c r="D37" s="15">
        <v>0.3</v>
      </c>
      <c r="E37" s="15">
        <v>0.3</v>
      </c>
      <c r="F37" s="15">
        <v>0.3</v>
      </c>
      <c r="G37" s="15">
        <v>0.3</v>
      </c>
      <c r="H37" s="15">
        <v>0.3</v>
      </c>
      <c r="I37" s="15">
        <v>0.3</v>
      </c>
      <c r="J37" s="37">
        <v>0</v>
      </c>
      <c r="K37" s="42">
        <v>3</v>
      </c>
      <c r="L37" s="40">
        <v>5000000</v>
      </c>
      <c r="M37" s="40">
        <v>1500000</v>
      </c>
    </row>
    <row r="38" spans="1:13" s="17" customFormat="1" ht="15" customHeight="1" x14ac:dyDescent="0.2">
      <c r="A38" s="6" t="s">
        <v>179</v>
      </c>
      <c r="B38" s="6" t="s">
        <v>178</v>
      </c>
      <c r="C38" s="15">
        <v>1.8</v>
      </c>
      <c r="D38" s="15">
        <v>1.8</v>
      </c>
      <c r="E38" s="15">
        <v>1.8</v>
      </c>
      <c r="F38" s="15">
        <v>1.8</v>
      </c>
      <c r="G38" s="15">
        <v>1.78</v>
      </c>
      <c r="H38" s="15">
        <v>1.8</v>
      </c>
      <c r="I38" s="15">
        <v>1.8</v>
      </c>
      <c r="J38" s="37">
        <v>0</v>
      </c>
      <c r="K38" s="42">
        <v>1</v>
      </c>
      <c r="L38" s="40">
        <v>5673123</v>
      </c>
      <c r="M38" s="40">
        <v>10211621.4</v>
      </c>
    </row>
    <row r="39" spans="1:13" s="17" customFormat="1" ht="15" customHeight="1" x14ac:dyDescent="0.2">
      <c r="A39" s="6" t="s">
        <v>80</v>
      </c>
      <c r="B39" s="6" t="s">
        <v>81</v>
      </c>
      <c r="C39" s="15">
        <v>4.55</v>
      </c>
      <c r="D39" s="15">
        <v>4.55</v>
      </c>
      <c r="E39" s="15">
        <v>4.45</v>
      </c>
      <c r="F39" s="15">
        <v>4.51</v>
      </c>
      <c r="G39" s="15">
        <v>4.66</v>
      </c>
      <c r="H39" s="15">
        <v>4.45</v>
      </c>
      <c r="I39" s="15">
        <v>4.7</v>
      </c>
      <c r="J39" s="37">
        <v>-5.32</v>
      </c>
      <c r="K39" s="42">
        <v>4</v>
      </c>
      <c r="L39" s="40">
        <v>200000</v>
      </c>
      <c r="M39" s="40">
        <v>901046.4</v>
      </c>
    </row>
    <row r="40" spans="1:13" s="17" customFormat="1" ht="15" customHeight="1" x14ac:dyDescent="0.2">
      <c r="A40" s="6" t="s">
        <v>133</v>
      </c>
      <c r="B40" s="6" t="s">
        <v>134</v>
      </c>
      <c r="C40" s="15">
        <v>0.53</v>
      </c>
      <c r="D40" s="15">
        <v>0.53</v>
      </c>
      <c r="E40" s="15">
        <v>0.53</v>
      </c>
      <c r="F40" s="15">
        <v>0.53</v>
      </c>
      <c r="G40" s="15">
        <v>0.53</v>
      </c>
      <c r="H40" s="15">
        <v>0.53</v>
      </c>
      <c r="I40" s="15">
        <v>0.53</v>
      </c>
      <c r="J40" s="37">
        <v>0</v>
      </c>
      <c r="K40" s="42">
        <v>17</v>
      </c>
      <c r="L40" s="40">
        <v>72729809</v>
      </c>
      <c r="M40" s="40">
        <v>38546798.770000003</v>
      </c>
    </row>
    <row r="41" spans="1:13" s="17" customFormat="1" ht="15" customHeight="1" x14ac:dyDescent="0.2">
      <c r="A41" s="6" t="s">
        <v>52</v>
      </c>
      <c r="B41" s="6" t="s">
        <v>53</v>
      </c>
      <c r="C41" s="15">
        <v>0.62</v>
      </c>
      <c r="D41" s="15">
        <v>0.63</v>
      </c>
      <c r="E41" s="15">
        <v>0.62</v>
      </c>
      <c r="F41" s="15">
        <v>0.63</v>
      </c>
      <c r="G41" s="15">
        <v>0.62</v>
      </c>
      <c r="H41" s="15">
        <v>0.63</v>
      </c>
      <c r="I41" s="15">
        <v>0.62</v>
      </c>
      <c r="J41" s="37">
        <v>1.61</v>
      </c>
      <c r="K41" s="42">
        <v>5</v>
      </c>
      <c r="L41" s="40">
        <v>12081448</v>
      </c>
      <c r="M41" s="40">
        <v>7610997.2199999997</v>
      </c>
    </row>
    <row r="42" spans="1:13" s="17" customFormat="1" ht="15" customHeight="1" x14ac:dyDescent="0.2">
      <c r="A42" s="6" t="s">
        <v>82</v>
      </c>
      <c r="B42" s="6" t="s">
        <v>83</v>
      </c>
      <c r="C42" s="15">
        <v>0.41</v>
      </c>
      <c r="D42" s="15">
        <v>0.41</v>
      </c>
      <c r="E42" s="15">
        <v>0.41</v>
      </c>
      <c r="F42" s="15">
        <v>0.41</v>
      </c>
      <c r="G42" s="15">
        <v>0.42</v>
      </c>
      <c r="H42" s="15">
        <v>0.41</v>
      </c>
      <c r="I42" s="15">
        <v>0.42</v>
      </c>
      <c r="J42" s="37">
        <v>-2.38</v>
      </c>
      <c r="K42" s="42">
        <v>1</v>
      </c>
      <c r="L42" s="40">
        <v>89558</v>
      </c>
      <c r="M42" s="40">
        <v>36718.78</v>
      </c>
    </row>
    <row r="43" spans="1:13" s="17" customFormat="1" ht="15" customHeight="1" x14ac:dyDescent="0.2">
      <c r="A43" s="6" t="s">
        <v>24</v>
      </c>
      <c r="B43" s="62"/>
      <c r="C43" s="63"/>
      <c r="D43" s="63"/>
      <c r="E43" s="63"/>
      <c r="F43" s="63"/>
      <c r="G43" s="63"/>
      <c r="H43" s="63"/>
      <c r="I43" s="63"/>
      <c r="J43" s="64"/>
      <c r="K43" s="42">
        <f>SUM(K37:K42)</f>
        <v>31</v>
      </c>
      <c r="L43" s="42">
        <f>SUM(L37:L42)</f>
        <v>95773938</v>
      </c>
      <c r="M43" s="42">
        <f>SUM(M37:M42)</f>
        <v>58807182.570000008</v>
      </c>
    </row>
    <row r="44" spans="1:13" s="17" customFormat="1" ht="15" customHeight="1" x14ac:dyDescent="0.2">
      <c r="A44" s="65" t="s">
        <v>25</v>
      </c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7"/>
    </row>
    <row r="45" spans="1:13" s="17" customFormat="1" ht="15" customHeight="1" x14ac:dyDescent="0.2">
      <c r="A45" s="6" t="s">
        <v>71</v>
      </c>
      <c r="B45" s="6" t="s">
        <v>72</v>
      </c>
      <c r="C45" s="15">
        <v>9.1</v>
      </c>
      <c r="D45" s="15">
        <v>9.1</v>
      </c>
      <c r="E45" s="15">
        <v>9.1</v>
      </c>
      <c r="F45" s="15">
        <v>9.1</v>
      </c>
      <c r="G45" s="15">
        <v>9.1</v>
      </c>
      <c r="H45" s="15">
        <v>9.1</v>
      </c>
      <c r="I45" s="15">
        <v>9.1</v>
      </c>
      <c r="J45" s="37">
        <v>0</v>
      </c>
      <c r="K45" s="42">
        <v>2</v>
      </c>
      <c r="L45" s="40">
        <v>200000</v>
      </c>
      <c r="M45" s="40">
        <v>1820000</v>
      </c>
    </row>
    <row r="46" spans="1:13" s="17" customFormat="1" ht="15" customHeight="1" x14ac:dyDescent="0.2">
      <c r="A46" s="6" t="s">
        <v>58</v>
      </c>
      <c r="B46" s="6" t="s">
        <v>57</v>
      </c>
      <c r="C46" s="15">
        <v>24</v>
      </c>
      <c r="D46" s="15">
        <v>24</v>
      </c>
      <c r="E46" s="15">
        <v>24</v>
      </c>
      <c r="F46" s="15">
        <v>24</v>
      </c>
      <c r="G46" s="15">
        <v>23.6</v>
      </c>
      <c r="H46" s="15">
        <v>24</v>
      </c>
      <c r="I46" s="15">
        <v>23.5</v>
      </c>
      <c r="J46" s="37">
        <v>2.13</v>
      </c>
      <c r="K46" s="42">
        <v>2</v>
      </c>
      <c r="L46" s="40">
        <v>65000</v>
      </c>
      <c r="M46" s="40">
        <v>1560000</v>
      </c>
    </row>
    <row r="47" spans="1:13" s="17" customFormat="1" ht="15" customHeight="1" x14ac:dyDescent="0.2">
      <c r="A47" s="7" t="s">
        <v>89</v>
      </c>
      <c r="B47" s="7" t="s">
        <v>90</v>
      </c>
      <c r="C47" s="15">
        <v>1.45</v>
      </c>
      <c r="D47" s="15">
        <v>1.45</v>
      </c>
      <c r="E47" s="15">
        <v>1.45</v>
      </c>
      <c r="F47" s="15">
        <v>1.45</v>
      </c>
      <c r="G47" s="15">
        <v>1.45</v>
      </c>
      <c r="H47" s="15">
        <v>1.45</v>
      </c>
      <c r="I47" s="15">
        <v>1.45</v>
      </c>
      <c r="J47" s="37">
        <v>0</v>
      </c>
      <c r="K47" s="42">
        <v>2</v>
      </c>
      <c r="L47" s="40">
        <v>1200000</v>
      </c>
      <c r="M47" s="40">
        <v>1740000</v>
      </c>
    </row>
    <row r="48" spans="1:13" s="17" customFormat="1" ht="15" customHeight="1" x14ac:dyDescent="0.2">
      <c r="A48" s="7" t="s">
        <v>109</v>
      </c>
      <c r="B48" s="7" t="s">
        <v>110</v>
      </c>
      <c r="C48" s="15">
        <v>14.75</v>
      </c>
      <c r="D48" s="15">
        <v>14.75</v>
      </c>
      <c r="E48" s="15">
        <v>14.75</v>
      </c>
      <c r="F48" s="15">
        <v>14.75</v>
      </c>
      <c r="G48" s="15">
        <v>13.82</v>
      </c>
      <c r="H48" s="15">
        <v>14.75</v>
      </c>
      <c r="I48" s="15">
        <v>14</v>
      </c>
      <c r="J48" s="37">
        <v>5.36</v>
      </c>
      <c r="K48" s="42">
        <v>1</v>
      </c>
      <c r="L48" s="40">
        <v>10000</v>
      </c>
      <c r="M48" s="40">
        <v>147500</v>
      </c>
    </row>
    <row r="49" spans="1:13" s="17" customFormat="1" ht="15" customHeight="1" x14ac:dyDescent="0.2">
      <c r="A49" s="6" t="s">
        <v>216</v>
      </c>
      <c r="B49" s="6" t="s">
        <v>214</v>
      </c>
      <c r="C49" s="15">
        <v>8.5</v>
      </c>
      <c r="D49" s="15">
        <v>8.5</v>
      </c>
      <c r="E49" s="15">
        <v>8.5</v>
      </c>
      <c r="F49" s="15">
        <v>8.5</v>
      </c>
      <c r="G49" s="15">
        <v>8.5</v>
      </c>
      <c r="H49" s="15">
        <v>8.5</v>
      </c>
      <c r="I49" s="15">
        <v>8.5</v>
      </c>
      <c r="J49" s="37">
        <v>0</v>
      </c>
      <c r="K49" s="42">
        <v>7</v>
      </c>
      <c r="L49" s="40">
        <v>347937</v>
      </c>
      <c r="M49" s="40">
        <v>2957464.5</v>
      </c>
    </row>
    <row r="50" spans="1:13" s="17" customFormat="1" ht="15" customHeight="1" x14ac:dyDescent="0.2">
      <c r="A50" s="6" t="s">
        <v>117</v>
      </c>
      <c r="B50" s="6" t="s">
        <v>118</v>
      </c>
      <c r="C50" s="15">
        <v>12.45</v>
      </c>
      <c r="D50" s="15">
        <v>12.45</v>
      </c>
      <c r="E50" s="15">
        <v>12.45</v>
      </c>
      <c r="F50" s="15">
        <v>12.45</v>
      </c>
      <c r="G50" s="15">
        <v>12.45</v>
      </c>
      <c r="H50" s="15">
        <v>12.45</v>
      </c>
      <c r="I50" s="15">
        <v>12.45</v>
      </c>
      <c r="J50" s="37">
        <v>0</v>
      </c>
      <c r="K50" s="42">
        <v>2</v>
      </c>
      <c r="L50" s="40">
        <v>210000</v>
      </c>
      <c r="M50" s="40">
        <v>2614500</v>
      </c>
    </row>
    <row r="51" spans="1:13" s="17" customFormat="1" ht="15" customHeight="1" x14ac:dyDescent="0.2">
      <c r="A51" s="6" t="s">
        <v>125</v>
      </c>
      <c r="B51" s="6" t="s">
        <v>126</v>
      </c>
      <c r="C51" s="15">
        <v>20</v>
      </c>
      <c r="D51" s="15">
        <v>20</v>
      </c>
      <c r="E51" s="15">
        <v>19.45</v>
      </c>
      <c r="F51" s="15">
        <v>19.84</v>
      </c>
      <c r="G51" s="15">
        <v>19.670000000000002</v>
      </c>
      <c r="H51" s="15">
        <v>19.989999999999998</v>
      </c>
      <c r="I51" s="15">
        <v>20</v>
      </c>
      <c r="J51" s="37">
        <v>-0.05</v>
      </c>
      <c r="K51" s="42">
        <v>16</v>
      </c>
      <c r="L51" s="40">
        <v>450340</v>
      </c>
      <c r="M51" s="40">
        <v>8932908.1999999993</v>
      </c>
    </row>
    <row r="52" spans="1:13" s="17" customFormat="1" ht="15" customHeight="1" x14ac:dyDescent="0.2">
      <c r="A52" s="6" t="s">
        <v>217</v>
      </c>
      <c r="B52" s="6" t="s">
        <v>215</v>
      </c>
      <c r="C52" s="15">
        <v>5.25</v>
      </c>
      <c r="D52" s="15">
        <v>5.49</v>
      </c>
      <c r="E52" s="15">
        <v>5.25</v>
      </c>
      <c r="F52" s="15">
        <v>5.27</v>
      </c>
      <c r="G52" s="15">
        <v>5</v>
      </c>
      <c r="H52" s="15">
        <v>5.31</v>
      </c>
      <c r="I52" s="15">
        <v>5</v>
      </c>
      <c r="J52" s="37">
        <v>6.2</v>
      </c>
      <c r="K52" s="42">
        <v>18</v>
      </c>
      <c r="L52" s="40">
        <v>1190000</v>
      </c>
      <c r="M52" s="40">
        <v>6273200</v>
      </c>
    </row>
    <row r="53" spans="1:13" s="17" customFormat="1" ht="15" customHeight="1" x14ac:dyDescent="0.2">
      <c r="A53" s="6" t="s">
        <v>26</v>
      </c>
      <c r="B53" s="62"/>
      <c r="C53" s="63"/>
      <c r="D53" s="63"/>
      <c r="E53" s="63"/>
      <c r="F53" s="63"/>
      <c r="G53" s="63"/>
      <c r="H53" s="63"/>
      <c r="I53" s="63"/>
      <c r="J53" s="64"/>
      <c r="K53" s="42">
        <f>SUM(K45:K52)</f>
        <v>50</v>
      </c>
      <c r="L53" s="40">
        <f>SUM(L45:L52)</f>
        <v>3673277</v>
      </c>
      <c r="M53" s="40">
        <f>SUM(M45:M52)</f>
        <v>26045572.699999999</v>
      </c>
    </row>
    <row r="54" spans="1:13" s="17" customFormat="1" ht="15" customHeight="1" x14ac:dyDescent="0.2">
      <c r="A54" s="65" t="s">
        <v>40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7"/>
    </row>
    <row r="55" spans="1:13" s="17" customFormat="1" ht="15" customHeight="1" x14ac:dyDescent="0.2">
      <c r="A55" s="6" t="s">
        <v>91</v>
      </c>
      <c r="B55" s="6" t="s">
        <v>92</v>
      </c>
      <c r="C55" s="15">
        <v>2.64</v>
      </c>
      <c r="D55" s="15">
        <v>2.65</v>
      </c>
      <c r="E55" s="15">
        <v>2.61</v>
      </c>
      <c r="F55" s="15">
        <v>2.64</v>
      </c>
      <c r="G55" s="15">
        <v>2.65</v>
      </c>
      <c r="H55" s="15">
        <v>2.62</v>
      </c>
      <c r="I55" s="15">
        <v>2.65</v>
      </c>
      <c r="J55" s="37">
        <v>-1.1299999999999999</v>
      </c>
      <c r="K55" s="42">
        <v>11</v>
      </c>
      <c r="L55" s="40">
        <v>2660403</v>
      </c>
      <c r="M55" s="40">
        <v>7031037.4299999997</v>
      </c>
    </row>
    <row r="56" spans="1:13" s="17" customFormat="1" ht="15" customHeight="1" x14ac:dyDescent="0.2">
      <c r="A56" s="6" t="s">
        <v>221</v>
      </c>
      <c r="B56" s="6" t="s">
        <v>222</v>
      </c>
      <c r="C56" s="15">
        <v>7.35</v>
      </c>
      <c r="D56" s="15">
        <v>7.35</v>
      </c>
      <c r="E56" s="15">
        <v>7.35</v>
      </c>
      <c r="F56" s="15">
        <v>7.35</v>
      </c>
      <c r="G56" s="15">
        <v>7.35</v>
      </c>
      <c r="H56" s="15">
        <v>7.35</v>
      </c>
      <c r="I56" s="15">
        <v>7.35</v>
      </c>
      <c r="J56" s="37">
        <v>0</v>
      </c>
      <c r="K56" s="42">
        <v>1</v>
      </c>
      <c r="L56" s="40">
        <v>2000</v>
      </c>
      <c r="M56" s="40">
        <v>14700</v>
      </c>
    </row>
    <row r="57" spans="1:13" s="17" customFormat="1" ht="15" customHeight="1" x14ac:dyDescent="0.2">
      <c r="A57" s="6" t="s">
        <v>211</v>
      </c>
      <c r="B57" s="62"/>
      <c r="C57" s="63"/>
      <c r="D57" s="63"/>
      <c r="E57" s="63"/>
      <c r="F57" s="63"/>
      <c r="G57" s="63"/>
      <c r="H57" s="63"/>
      <c r="I57" s="63"/>
      <c r="J57" s="64"/>
      <c r="K57" s="42">
        <f>SUM(K55:K56)</f>
        <v>12</v>
      </c>
      <c r="L57" s="40">
        <f>SUM(L55:L56)</f>
        <v>2662403</v>
      </c>
      <c r="M57" s="40">
        <f>SUM(M55:M56)</f>
        <v>7045737.4299999997</v>
      </c>
    </row>
    <row r="58" spans="1:13" s="17" customFormat="1" ht="15" customHeight="1" x14ac:dyDescent="0.2">
      <c r="A58" s="6" t="s">
        <v>233</v>
      </c>
      <c r="B58" s="62"/>
      <c r="C58" s="63"/>
      <c r="D58" s="63"/>
      <c r="E58" s="63"/>
      <c r="F58" s="63"/>
      <c r="G58" s="63"/>
      <c r="H58" s="63"/>
      <c r="I58" s="63"/>
      <c r="J58" s="64"/>
      <c r="K58" s="42">
        <f>K57+K53+K43+K35+K29+K25</f>
        <v>309</v>
      </c>
      <c r="L58" s="40">
        <f t="shared" ref="L58:M58" si="0">L57+L53+L43+L35+L29+L25</f>
        <v>679299595</v>
      </c>
      <c r="M58" s="40">
        <f t="shared" si="0"/>
        <v>400158689.74000001</v>
      </c>
    </row>
    <row r="59" spans="1:13" s="17" customFormat="1" ht="20.100000000000001" customHeight="1" x14ac:dyDescent="0.25">
      <c r="A59" s="68" t="s">
        <v>240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</row>
    <row r="60" spans="1:13" s="17" customFormat="1" ht="42" customHeight="1" x14ac:dyDescent="0.2">
      <c r="A60" s="8" t="s">
        <v>27</v>
      </c>
      <c r="B60" s="9" t="s">
        <v>10</v>
      </c>
      <c r="C60" s="9" t="s">
        <v>11</v>
      </c>
      <c r="D60" s="9" t="s">
        <v>12</v>
      </c>
      <c r="E60" s="9" t="s">
        <v>13</v>
      </c>
      <c r="F60" s="9" t="s">
        <v>14</v>
      </c>
      <c r="G60" s="9" t="s">
        <v>15</v>
      </c>
      <c r="H60" s="9" t="s">
        <v>16</v>
      </c>
      <c r="I60" s="9" t="s">
        <v>17</v>
      </c>
      <c r="J60" s="31" t="s">
        <v>18</v>
      </c>
      <c r="K60" s="9" t="s">
        <v>37</v>
      </c>
      <c r="L60" s="9" t="s">
        <v>3</v>
      </c>
      <c r="M60" s="9" t="s">
        <v>19</v>
      </c>
    </row>
    <row r="61" spans="1:13" s="17" customFormat="1" ht="15" customHeight="1" x14ac:dyDescent="0.2">
      <c r="A61" s="65" t="s">
        <v>25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7"/>
    </row>
    <row r="62" spans="1:13" s="17" customFormat="1" ht="15" customHeight="1" x14ac:dyDescent="0.2">
      <c r="A62" s="7" t="s">
        <v>218</v>
      </c>
      <c r="B62" s="7" t="s">
        <v>213</v>
      </c>
      <c r="C62" s="15">
        <v>5.05</v>
      </c>
      <c r="D62" s="15">
        <v>5.05</v>
      </c>
      <c r="E62" s="15">
        <v>5.01</v>
      </c>
      <c r="F62" s="15">
        <v>5.03</v>
      </c>
      <c r="G62" s="15">
        <v>4.83</v>
      </c>
      <c r="H62" s="15">
        <v>5.04</v>
      </c>
      <c r="I62" s="15">
        <v>5.05</v>
      </c>
      <c r="J62" s="37">
        <v>-0.2</v>
      </c>
      <c r="K62" s="42">
        <v>6</v>
      </c>
      <c r="L62" s="40">
        <v>136255</v>
      </c>
      <c r="M62" s="40">
        <v>685950.1</v>
      </c>
    </row>
    <row r="63" spans="1:13" s="17" customFormat="1" ht="15" customHeight="1" x14ac:dyDescent="0.2">
      <c r="A63" s="6" t="s">
        <v>26</v>
      </c>
      <c r="B63" s="62"/>
      <c r="C63" s="63"/>
      <c r="D63" s="63"/>
      <c r="E63" s="63"/>
      <c r="F63" s="63"/>
      <c r="G63" s="63"/>
      <c r="H63" s="63"/>
      <c r="I63" s="63"/>
      <c r="J63" s="64"/>
      <c r="K63" s="42">
        <v>6</v>
      </c>
      <c r="L63" s="40">
        <v>136255</v>
      </c>
      <c r="M63" s="40">
        <v>685950.1</v>
      </c>
    </row>
    <row r="64" spans="1:13" s="17" customFormat="1" ht="19.5" customHeight="1" x14ac:dyDescent="0.2">
      <c r="A64" s="6" t="s">
        <v>187</v>
      </c>
      <c r="B64" s="62"/>
      <c r="C64" s="63"/>
      <c r="D64" s="63"/>
      <c r="E64" s="63"/>
      <c r="F64" s="63"/>
      <c r="G64" s="63"/>
      <c r="H64" s="63"/>
      <c r="I64" s="63"/>
      <c r="J64" s="64"/>
      <c r="K64" s="42">
        <f>K63+K58</f>
        <v>315</v>
      </c>
      <c r="L64" s="40">
        <f t="shared" ref="L64:M64" si="1">L63+L58</f>
        <v>679435850</v>
      </c>
      <c r="M64" s="40">
        <f t="shared" si="1"/>
        <v>400844639.84000003</v>
      </c>
    </row>
    <row r="65" spans="1:13" s="17" customFormat="1" ht="15" customHeight="1" x14ac:dyDescent="0.2">
      <c r="A65" s="35" t="s">
        <v>246</v>
      </c>
      <c r="B65" s="35"/>
      <c r="C65" s="35"/>
      <c r="D65" s="35"/>
      <c r="E65" s="35"/>
      <c r="F65" s="35"/>
      <c r="G65" s="35"/>
      <c r="H65" s="35"/>
      <c r="I65" s="35"/>
      <c r="J65" s="35"/>
      <c r="K65" s="35"/>
    </row>
    <row r="66" spans="1:13" s="17" customFormat="1" ht="19.5" customHeight="1" x14ac:dyDescent="0.2">
      <c r="A66" s="33" t="s">
        <v>51</v>
      </c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</row>
    <row r="67" spans="1:13" s="17" customFormat="1" ht="12" customHeight="1" x14ac:dyDescent="0.2">
      <c r="A67"/>
      <c r="B67"/>
      <c r="C67"/>
      <c r="D67"/>
      <c r="E67"/>
      <c r="F67"/>
    </row>
    <row r="69" spans="1:13" ht="12" customHeight="1" x14ac:dyDescent="0.2"/>
    <row r="70" spans="1:13" ht="12" customHeight="1" x14ac:dyDescent="0.2"/>
    <row r="71" spans="1:13" ht="12" customHeight="1" x14ac:dyDescent="0.2">
      <c r="A71" s="17"/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>
      <c r="G74" s="17"/>
      <c r="H74" s="17"/>
      <c r="I74" s="17"/>
      <c r="J74" s="17"/>
      <c r="K74" s="17"/>
      <c r="L74" s="17"/>
      <c r="M74" s="17"/>
    </row>
    <row r="75" spans="1:13" ht="12" customHeight="1" x14ac:dyDescent="0.2">
      <c r="G75" s="17"/>
      <c r="H75" s="17"/>
      <c r="I75" s="17"/>
      <c r="J75" s="17"/>
      <c r="K75" s="17"/>
      <c r="L75" s="17"/>
      <c r="M75" s="17"/>
    </row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</sheetData>
  <mergeCells count="24">
    <mergeCell ref="B4:C4"/>
    <mergeCell ref="B8:C8"/>
    <mergeCell ref="A12:M12"/>
    <mergeCell ref="I8:J8"/>
    <mergeCell ref="B7:C7"/>
    <mergeCell ref="A10:M10"/>
    <mergeCell ref="B5:C5"/>
    <mergeCell ref="B6:C6"/>
    <mergeCell ref="B63:J63"/>
    <mergeCell ref="B64:J64"/>
    <mergeCell ref="B25:J25"/>
    <mergeCell ref="A36:M36"/>
    <mergeCell ref="B35:J35"/>
    <mergeCell ref="A30:M30"/>
    <mergeCell ref="A61:M61"/>
    <mergeCell ref="A59:M59"/>
    <mergeCell ref="B58:J58"/>
    <mergeCell ref="B57:J57"/>
    <mergeCell ref="B43:J43"/>
    <mergeCell ref="A44:M44"/>
    <mergeCell ref="A54:M54"/>
    <mergeCell ref="A26:M26"/>
    <mergeCell ref="B53:J53"/>
    <mergeCell ref="B29:J29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7" ht="18" customHeight="1" x14ac:dyDescent="0.25">
      <c r="B1" s="79" t="s">
        <v>0</v>
      </c>
      <c r="C1" s="79"/>
      <c r="D1" s="79"/>
      <c r="E1" s="79"/>
      <c r="F1" s="51"/>
    </row>
    <row r="2" spans="2:7" ht="18" customHeight="1" x14ac:dyDescent="0.25">
      <c r="B2" s="79" t="s">
        <v>247</v>
      </c>
      <c r="C2" s="79"/>
      <c r="D2" s="79"/>
      <c r="E2" s="79"/>
      <c r="F2" s="79"/>
    </row>
    <row r="3" spans="2:7" ht="18" customHeight="1" x14ac:dyDescent="0.25">
      <c r="B3" s="51" t="s">
        <v>248</v>
      </c>
      <c r="C3" s="51"/>
      <c r="D3" s="51"/>
      <c r="E3" s="51"/>
      <c r="F3" s="51"/>
    </row>
    <row r="4" spans="2:7" ht="18" customHeight="1" x14ac:dyDescent="0.25">
      <c r="B4" s="51"/>
      <c r="C4" s="51"/>
      <c r="D4" s="51"/>
      <c r="E4" s="51"/>
      <c r="F4" s="51"/>
    </row>
    <row r="5" spans="2:7" ht="18" x14ac:dyDescent="0.2">
      <c r="B5" s="52"/>
      <c r="C5" s="80" t="s">
        <v>249</v>
      </c>
      <c r="D5" s="80"/>
      <c r="E5" s="52"/>
      <c r="F5" s="52"/>
    </row>
    <row r="6" spans="2:7" ht="15" x14ac:dyDescent="0.2">
      <c r="B6" s="53" t="s">
        <v>9</v>
      </c>
      <c r="C6" s="54" t="s">
        <v>10</v>
      </c>
      <c r="D6" s="55" t="s">
        <v>250</v>
      </c>
      <c r="E6" s="54" t="s">
        <v>251</v>
      </c>
      <c r="F6" s="54" t="s">
        <v>252</v>
      </c>
    </row>
    <row r="7" spans="2:7" ht="15.75" x14ac:dyDescent="0.2">
      <c r="B7" s="81" t="s">
        <v>253</v>
      </c>
      <c r="C7" s="82"/>
      <c r="D7" s="82"/>
      <c r="E7" s="82"/>
      <c r="F7" s="83"/>
    </row>
    <row r="8" spans="2:7" x14ac:dyDescent="0.2">
      <c r="B8" s="56" t="s">
        <v>168</v>
      </c>
      <c r="C8" s="56" t="s">
        <v>167</v>
      </c>
      <c r="D8" s="56">
        <v>3</v>
      </c>
      <c r="E8" s="56">
        <v>15000000</v>
      </c>
      <c r="F8" s="56">
        <v>12750000</v>
      </c>
    </row>
    <row r="9" spans="2:7" ht="15" x14ac:dyDescent="0.2">
      <c r="B9" s="57" t="s">
        <v>254</v>
      </c>
      <c r="C9" s="58"/>
      <c r="D9" s="56">
        <f>SUM(D8)</f>
        <v>3</v>
      </c>
      <c r="E9" s="56">
        <f>SUM(E8)</f>
        <v>15000000</v>
      </c>
      <c r="F9" s="56">
        <f>SUM(F8)</f>
        <v>12750000</v>
      </c>
    </row>
    <row r="10" spans="2:7" ht="15.75" x14ac:dyDescent="0.2">
      <c r="B10" s="81" t="s">
        <v>44</v>
      </c>
      <c r="C10" s="82"/>
      <c r="D10" s="82"/>
      <c r="E10" s="82"/>
      <c r="F10" s="83"/>
      <c r="G10" s="59"/>
    </row>
    <row r="11" spans="2:7" x14ac:dyDescent="0.2">
      <c r="B11" s="56" t="s">
        <v>255</v>
      </c>
      <c r="C11" s="60" t="s">
        <v>47</v>
      </c>
      <c r="D11" s="56">
        <v>2</v>
      </c>
      <c r="E11" s="56">
        <v>400000</v>
      </c>
      <c r="F11" s="56">
        <v>132000</v>
      </c>
    </row>
    <row r="12" spans="2:7" ht="15" x14ac:dyDescent="0.2">
      <c r="B12" s="57" t="s">
        <v>256</v>
      </c>
      <c r="C12" s="61"/>
      <c r="D12" s="56">
        <f>SUM(D11)</f>
        <v>2</v>
      </c>
      <c r="E12" s="56">
        <f>SUM(E11)</f>
        <v>400000</v>
      </c>
      <c r="F12" s="56">
        <f>SUM(F11)</f>
        <v>132000</v>
      </c>
    </row>
    <row r="13" spans="2:7" ht="15.75" x14ac:dyDescent="0.2">
      <c r="B13" s="81" t="s">
        <v>257</v>
      </c>
      <c r="C13" s="82"/>
      <c r="D13" s="82"/>
      <c r="E13" s="82"/>
      <c r="F13" s="83"/>
    </row>
    <row r="14" spans="2:7" x14ac:dyDescent="0.2">
      <c r="B14" s="56" t="s">
        <v>89</v>
      </c>
      <c r="C14" s="60" t="s">
        <v>90</v>
      </c>
      <c r="D14" s="56">
        <v>1</v>
      </c>
      <c r="E14" s="56">
        <v>200000</v>
      </c>
      <c r="F14" s="56">
        <v>290000</v>
      </c>
    </row>
    <row r="15" spans="2:7" ht="15" x14ac:dyDescent="0.2">
      <c r="B15" s="57" t="s">
        <v>258</v>
      </c>
      <c r="C15" s="58"/>
      <c r="D15" s="56">
        <f>SUM(D14)</f>
        <v>1</v>
      </c>
      <c r="E15" s="56">
        <f>SUM(E14)</f>
        <v>200000</v>
      </c>
      <c r="F15" s="56">
        <f>SUM(F14)</f>
        <v>290000</v>
      </c>
    </row>
    <row r="16" spans="2:7" ht="15.75" x14ac:dyDescent="0.2">
      <c r="B16" s="77" t="s">
        <v>259</v>
      </c>
      <c r="C16" s="78"/>
      <c r="D16" s="56">
        <f>D15+D12+D9</f>
        <v>6</v>
      </c>
      <c r="E16" s="56">
        <f>E15+E12+E9</f>
        <v>15600000</v>
      </c>
      <c r="F16" s="56">
        <f>F15+F12+F9</f>
        <v>13172000</v>
      </c>
    </row>
  </sheetData>
  <mergeCells count="7">
    <mergeCell ref="B16:C16"/>
    <mergeCell ref="B1:E1"/>
    <mergeCell ref="B2:F2"/>
    <mergeCell ref="C5:D5"/>
    <mergeCell ref="B7:F7"/>
    <mergeCell ref="B10:F10"/>
    <mergeCell ref="B13:F13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1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4" t="s">
        <v>241</v>
      </c>
      <c r="C1" s="84"/>
      <c r="D1" s="84"/>
      <c r="E1" s="84"/>
      <c r="F1" s="84"/>
      <c r="G1" s="84"/>
      <c r="H1" s="84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5" t="s">
        <v>46</v>
      </c>
      <c r="C3" s="86"/>
      <c r="D3" s="86"/>
      <c r="E3" s="86"/>
      <c r="F3" s="86"/>
      <c r="G3" s="86"/>
      <c r="H3" s="87"/>
    </row>
    <row r="4" spans="2:14" s="17" customFormat="1" ht="15" customHeight="1" x14ac:dyDescent="0.2">
      <c r="B4" s="7" t="s">
        <v>173</v>
      </c>
      <c r="C4" s="7" t="s">
        <v>174</v>
      </c>
      <c r="D4" s="13">
        <v>0.31</v>
      </c>
      <c r="E4" s="11">
        <v>0.31</v>
      </c>
      <c r="F4" s="10" t="s">
        <v>35</v>
      </c>
      <c r="G4" s="11" t="s">
        <v>29</v>
      </c>
      <c r="H4" s="11" t="s">
        <v>29</v>
      </c>
    </row>
    <row r="5" spans="2:14" s="17" customFormat="1" ht="15" customHeight="1" x14ac:dyDescent="0.2">
      <c r="B5" s="7" t="s">
        <v>102</v>
      </c>
      <c r="C5" s="7" t="s">
        <v>103</v>
      </c>
      <c r="D5" s="13">
        <v>0.42</v>
      </c>
      <c r="E5" s="11">
        <v>0.42</v>
      </c>
      <c r="F5" s="10" t="s">
        <v>35</v>
      </c>
      <c r="G5" s="11" t="s">
        <v>29</v>
      </c>
      <c r="H5" s="11" t="s">
        <v>29</v>
      </c>
    </row>
    <row r="6" spans="2:14" s="17" customFormat="1" ht="15" customHeight="1" x14ac:dyDescent="0.2">
      <c r="B6" s="7" t="s">
        <v>145</v>
      </c>
      <c r="C6" s="7" t="s">
        <v>146</v>
      </c>
      <c r="D6" s="13">
        <v>0.25</v>
      </c>
      <c r="E6" s="11">
        <v>0.25</v>
      </c>
      <c r="F6" s="10" t="s">
        <v>35</v>
      </c>
      <c r="G6" s="11" t="s">
        <v>29</v>
      </c>
      <c r="H6" s="11" t="s">
        <v>29</v>
      </c>
    </row>
    <row r="7" spans="2:14" s="17" customFormat="1" ht="15" customHeight="1" x14ac:dyDescent="0.2">
      <c r="B7" s="7" t="s">
        <v>78</v>
      </c>
      <c r="C7" s="7" t="s">
        <v>79</v>
      </c>
      <c r="D7" s="13">
        <v>0.27</v>
      </c>
      <c r="E7" s="11">
        <v>0.27</v>
      </c>
      <c r="F7" s="10" t="s">
        <v>35</v>
      </c>
      <c r="G7" s="11" t="s">
        <v>29</v>
      </c>
      <c r="H7" s="11" t="s">
        <v>29</v>
      </c>
    </row>
    <row r="8" spans="2:14" s="17" customFormat="1" ht="15" customHeight="1" x14ac:dyDescent="0.2">
      <c r="B8" s="7" t="s">
        <v>230</v>
      </c>
      <c r="C8" s="7" t="s">
        <v>229</v>
      </c>
      <c r="D8" s="13">
        <v>0.28000000000000003</v>
      </c>
      <c r="E8" s="11">
        <v>0.28000000000000003</v>
      </c>
      <c r="F8" s="10" t="s">
        <v>35</v>
      </c>
      <c r="G8" s="11" t="s">
        <v>29</v>
      </c>
      <c r="H8" s="11" t="s">
        <v>29</v>
      </c>
    </row>
    <row r="9" spans="2:14" s="17" customFormat="1" ht="15" customHeight="1" x14ac:dyDescent="0.2">
      <c r="B9" s="7" t="s">
        <v>94</v>
      </c>
      <c r="C9" s="7" t="s">
        <v>95</v>
      </c>
      <c r="D9" s="13">
        <v>0.13</v>
      </c>
      <c r="E9" s="11">
        <v>0.13</v>
      </c>
      <c r="F9" s="10" t="s">
        <v>35</v>
      </c>
      <c r="G9" s="11" t="s">
        <v>29</v>
      </c>
      <c r="H9" s="11" t="s">
        <v>29</v>
      </c>
    </row>
    <row r="10" spans="2:14" s="17" customFormat="1" ht="15" customHeight="1" x14ac:dyDescent="0.2">
      <c r="B10" s="7" t="s">
        <v>137</v>
      </c>
      <c r="C10" s="7" t="s">
        <v>138</v>
      </c>
      <c r="D10" s="13">
        <v>0.9</v>
      </c>
      <c r="E10" s="11">
        <v>0.9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7" t="s">
        <v>244</v>
      </c>
      <c r="C11" s="7" t="s">
        <v>245</v>
      </c>
      <c r="D11" s="13">
        <v>1.2</v>
      </c>
      <c r="E11" s="11">
        <v>1.2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85" t="s">
        <v>44</v>
      </c>
      <c r="C12" s="86"/>
      <c r="D12" s="86"/>
      <c r="E12" s="86"/>
      <c r="F12" s="86"/>
      <c r="G12" s="86"/>
      <c r="H12" s="87"/>
    </row>
    <row r="13" spans="2:14" s="17" customFormat="1" ht="15" customHeight="1" x14ac:dyDescent="0.2">
      <c r="B13" s="7" t="s">
        <v>131</v>
      </c>
      <c r="C13" s="7" t="s">
        <v>132</v>
      </c>
      <c r="D13" s="13">
        <v>0.33</v>
      </c>
      <c r="E13" s="11">
        <v>0.33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7" t="s">
        <v>159</v>
      </c>
      <c r="C14" s="7" t="s">
        <v>160</v>
      </c>
      <c r="D14" s="13">
        <v>0.89</v>
      </c>
      <c r="E14" s="11">
        <v>0.89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85" t="s">
        <v>28</v>
      </c>
      <c r="C15" s="86"/>
      <c r="D15" s="86"/>
      <c r="E15" s="86"/>
      <c r="F15" s="86"/>
      <c r="G15" s="86"/>
      <c r="H15" s="87"/>
    </row>
    <row r="16" spans="2:14" s="17" customFormat="1" ht="15" customHeight="1" x14ac:dyDescent="0.2">
      <c r="B16" s="41" t="s">
        <v>155</v>
      </c>
      <c r="C16" s="7" t="s">
        <v>156</v>
      </c>
      <c r="D16" s="13">
        <v>0.89</v>
      </c>
      <c r="E16" s="11">
        <v>0.89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41" t="s">
        <v>111</v>
      </c>
      <c r="C17" s="7" t="s">
        <v>112</v>
      </c>
      <c r="D17" s="13">
        <v>0.42</v>
      </c>
      <c r="E17" s="11">
        <v>0.42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 x14ac:dyDescent="0.2">
      <c r="B18" s="85" t="s">
        <v>21</v>
      </c>
      <c r="C18" s="86"/>
      <c r="D18" s="86"/>
      <c r="E18" s="86"/>
      <c r="F18" s="86"/>
      <c r="G18" s="86"/>
      <c r="H18" s="87"/>
    </row>
    <row r="19" spans="2:8" s="17" customFormat="1" ht="15" customHeight="1" x14ac:dyDescent="0.2">
      <c r="B19" s="41" t="s">
        <v>104</v>
      </c>
      <c r="C19" s="7" t="s">
        <v>105</v>
      </c>
      <c r="D19" s="13">
        <v>0.6</v>
      </c>
      <c r="E19" s="11">
        <v>0.6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 x14ac:dyDescent="0.2">
      <c r="B20" s="41" t="s">
        <v>165</v>
      </c>
      <c r="C20" s="7" t="s">
        <v>166</v>
      </c>
      <c r="D20" s="13">
        <v>0.33</v>
      </c>
      <c r="E20" s="11">
        <v>0.33</v>
      </c>
      <c r="F20" s="10" t="s">
        <v>35</v>
      </c>
      <c r="G20" s="11" t="s">
        <v>29</v>
      </c>
      <c r="H20" s="11" t="s">
        <v>29</v>
      </c>
    </row>
    <row r="21" spans="2:8" s="17" customFormat="1" ht="15" customHeight="1" x14ac:dyDescent="0.2">
      <c r="B21" s="85" t="s">
        <v>23</v>
      </c>
      <c r="C21" s="86"/>
      <c r="D21" s="86"/>
      <c r="E21" s="86"/>
      <c r="F21" s="86"/>
      <c r="G21" s="86"/>
      <c r="H21" s="87"/>
    </row>
    <row r="22" spans="2:8" s="17" customFormat="1" ht="15" customHeight="1" x14ac:dyDescent="0.2">
      <c r="B22" s="7" t="s">
        <v>152</v>
      </c>
      <c r="C22" s="7" t="s">
        <v>151</v>
      </c>
      <c r="D22" s="13">
        <v>0.3</v>
      </c>
      <c r="E22" s="11">
        <v>0.3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7" t="s">
        <v>87</v>
      </c>
      <c r="C23" s="7" t="s">
        <v>88</v>
      </c>
      <c r="D23" s="13">
        <v>0.55000000000000004</v>
      </c>
      <c r="E23" s="11">
        <v>0.55000000000000004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 x14ac:dyDescent="0.2">
      <c r="B24" s="7" t="s">
        <v>93</v>
      </c>
      <c r="C24" s="7" t="s">
        <v>96</v>
      </c>
      <c r="D24" s="13">
        <v>0.6</v>
      </c>
      <c r="E24" s="11">
        <v>0.6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144</v>
      </c>
      <c r="C25" s="7" t="s">
        <v>143</v>
      </c>
      <c r="D25" s="13">
        <v>1.35</v>
      </c>
      <c r="E25" s="11">
        <v>1.35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7" t="s">
        <v>136</v>
      </c>
      <c r="C26" s="7" t="s">
        <v>135</v>
      </c>
      <c r="D26" s="13">
        <v>7.25</v>
      </c>
      <c r="E26" s="11">
        <v>7.2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7" t="s">
        <v>231</v>
      </c>
      <c r="C27" s="7" t="s">
        <v>232</v>
      </c>
      <c r="D27" s="13">
        <v>1.3</v>
      </c>
      <c r="E27" s="11">
        <v>1.3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85" t="s">
        <v>25</v>
      </c>
      <c r="C28" s="86"/>
      <c r="D28" s="86"/>
      <c r="E28" s="86"/>
      <c r="F28" s="86"/>
      <c r="G28" s="86"/>
      <c r="H28" s="87"/>
    </row>
    <row r="29" spans="2:8" s="17" customFormat="1" ht="15" customHeight="1" x14ac:dyDescent="0.2">
      <c r="B29" s="7" t="s">
        <v>130</v>
      </c>
      <c r="C29" s="7" t="s">
        <v>129</v>
      </c>
      <c r="D29" s="13">
        <v>11.1</v>
      </c>
      <c r="E29" s="13">
        <v>11.1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85" t="s">
        <v>40</v>
      </c>
      <c r="C30" s="86"/>
      <c r="D30" s="86"/>
      <c r="E30" s="86"/>
      <c r="F30" s="86"/>
      <c r="G30" s="86"/>
      <c r="H30" s="87"/>
    </row>
    <row r="31" spans="2:8" s="17" customFormat="1" ht="15" customHeight="1" x14ac:dyDescent="0.2">
      <c r="B31" s="7" t="s">
        <v>67</v>
      </c>
      <c r="C31" s="7" t="s">
        <v>68</v>
      </c>
      <c r="D31" s="13">
        <v>1.4</v>
      </c>
      <c r="E31" s="11">
        <v>1.4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 x14ac:dyDescent="0.2">
      <c r="B32" s="7" t="s">
        <v>115</v>
      </c>
      <c r="C32" s="7" t="s">
        <v>116</v>
      </c>
      <c r="D32" s="13">
        <v>0.5</v>
      </c>
      <c r="E32" s="11">
        <v>0.5</v>
      </c>
      <c r="F32" s="10" t="s">
        <v>35</v>
      </c>
      <c r="G32" s="11" t="s">
        <v>29</v>
      </c>
      <c r="H32" s="11" t="s">
        <v>29</v>
      </c>
    </row>
    <row r="33" spans="2:9" s="17" customFormat="1" ht="15" customHeight="1" x14ac:dyDescent="0.2">
      <c r="B33" s="7" t="s">
        <v>59</v>
      </c>
      <c r="C33" s="7" t="s">
        <v>60</v>
      </c>
      <c r="D33" s="13">
        <v>7.1</v>
      </c>
      <c r="E33" s="11">
        <v>7.1</v>
      </c>
      <c r="F33" s="10" t="s">
        <v>35</v>
      </c>
      <c r="G33" s="11" t="s">
        <v>29</v>
      </c>
      <c r="H33" s="11" t="s">
        <v>29</v>
      </c>
    </row>
    <row r="34" spans="2:9" s="17" customFormat="1" ht="53.25" customHeight="1" x14ac:dyDescent="0.2">
      <c r="B34" s="7" t="s">
        <v>9</v>
      </c>
      <c r="C34" s="12" t="s">
        <v>10</v>
      </c>
      <c r="D34" s="1" t="s">
        <v>30</v>
      </c>
      <c r="E34" s="1" t="s">
        <v>16</v>
      </c>
      <c r="F34" s="10" t="s">
        <v>31</v>
      </c>
      <c r="G34" s="1" t="s">
        <v>32</v>
      </c>
      <c r="H34" s="1" t="s">
        <v>33</v>
      </c>
      <c r="I34"/>
    </row>
    <row r="35" spans="2:9" s="17" customFormat="1" ht="15" customHeight="1" x14ac:dyDescent="0.2">
      <c r="B35" s="85" t="s">
        <v>46</v>
      </c>
      <c r="C35" s="86"/>
      <c r="D35" s="86"/>
      <c r="E35" s="86"/>
      <c r="F35" s="86"/>
      <c r="G35" s="86"/>
      <c r="H35" s="87"/>
    </row>
    <row r="36" spans="2:9" s="17" customFormat="1" ht="15" customHeight="1" x14ac:dyDescent="0.2">
      <c r="B36" s="7" t="s">
        <v>153</v>
      </c>
      <c r="C36" s="7" t="s">
        <v>154</v>
      </c>
      <c r="D36" s="13">
        <v>0.7</v>
      </c>
      <c r="E36" s="11">
        <v>0.7</v>
      </c>
      <c r="F36" s="10" t="s">
        <v>35</v>
      </c>
      <c r="G36" s="11" t="s">
        <v>29</v>
      </c>
      <c r="H36" s="11" t="s">
        <v>29</v>
      </c>
    </row>
    <row r="37" spans="2:9" s="17" customFormat="1" ht="16.5" customHeight="1" x14ac:dyDescent="0.2">
      <c r="B37" s="85" t="s">
        <v>44</v>
      </c>
      <c r="C37" s="86"/>
      <c r="D37" s="86"/>
      <c r="E37" s="86"/>
      <c r="F37" s="86"/>
      <c r="G37" s="86"/>
      <c r="H37" s="87"/>
      <c r="I37"/>
    </row>
    <row r="38" spans="2:9" s="17" customFormat="1" ht="16.5" customHeight="1" x14ac:dyDescent="0.2">
      <c r="B38" s="7" t="s">
        <v>42</v>
      </c>
      <c r="C38" s="12" t="s">
        <v>43</v>
      </c>
      <c r="D38" s="13">
        <v>0.64</v>
      </c>
      <c r="E38" s="11">
        <v>0.64</v>
      </c>
      <c r="F38" s="10" t="s">
        <v>35</v>
      </c>
      <c r="G38" s="29" t="s">
        <v>29</v>
      </c>
      <c r="H38" s="11" t="s">
        <v>29</v>
      </c>
      <c r="I38"/>
    </row>
    <row r="39" spans="2:9" s="17" customFormat="1" ht="15" customHeight="1" x14ac:dyDescent="0.2">
      <c r="B39" s="85" t="s">
        <v>28</v>
      </c>
      <c r="C39" s="86"/>
      <c r="D39" s="86"/>
      <c r="E39" s="86"/>
      <c r="F39" s="86"/>
      <c r="G39" s="86"/>
      <c r="H39" s="87"/>
      <c r="I39"/>
    </row>
    <row r="40" spans="2:9" s="17" customFormat="1" ht="13.5" customHeight="1" x14ac:dyDescent="0.2">
      <c r="B40" s="7" t="s">
        <v>99</v>
      </c>
      <c r="C40" s="12" t="s">
        <v>100</v>
      </c>
      <c r="D40" s="13">
        <v>1</v>
      </c>
      <c r="E40" s="11">
        <v>1</v>
      </c>
      <c r="F40" s="10" t="s">
        <v>35</v>
      </c>
      <c r="G40" s="29" t="s">
        <v>29</v>
      </c>
      <c r="H40" s="11" t="s">
        <v>29</v>
      </c>
    </row>
    <row r="41" spans="2:9" ht="15" x14ac:dyDescent="0.2">
      <c r="B41" s="7" t="s">
        <v>54</v>
      </c>
      <c r="C41" s="7" t="s">
        <v>55</v>
      </c>
      <c r="D41" s="13">
        <v>1.4</v>
      </c>
      <c r="E41" s="49">
        <v>1.4</v>
      </c>
      <c r="F41" s="10" t="s">
        <v>35</v>
      </c>
      <c r="G41" s="29" t="s">
        <v>29</v>
      </c>
      <c r="H41" s="11" t="s">
        <v>29</v>
      </c>
    </row>
    <row r="42" spans="2:9" s="17" customFormat="1" ht="15" x14ac:dyDescent="0.2">
      <c r="B42" s="7" t="s">
        <v>127</v>
      </c>
      <c r="C42" s="7" t="s">
        <v>128</v>
      </c>
      <c r="D42" s="13">
        <v>0.72</v>
      </c>
      <c r="E42" s="49">
        <v>0.72</v>
      </c>
      <c r="F42" s="10" t="s">
        <v>35</v>
      </c>
      <c r="G42" s="29" t="s">
        <v>29</v>
      </c>
      <c r="H42" s="11" t="s">
        <v>29</v>
      </c>
    </row>
    <row r="43" spans="2:9" s="17" customFormat="1" ht="15" customHeight="1" x14ac:dyDescent="0.2">
      <c r="B43" s="85" t="s">
        <v>69</v>
      </c>
      <c r="C43" s="86"/>
      <c r="D43" s="86"/>
      <c r="E43" s="86"/>
      <c r="F43" s="86"/>
      <c r="G43" s="86"/>
      <c r="H43" s="87"/>
      <c r="I43"/>
    </row>
    <row r="44" spans="2:9" s="17" customFormat="1" ht="15" customHeight="1" x14ac:dyDescent="0.2">
      <c r="B44" s="7" t="s">
        <v>73</v>
      </c>
      <c r="C44" s="12" t="s">
        <v>74</v>
      </c>
      <c r="D44" s="13">
        <v>1</v>
      </c>
      <c r="E44" s="11">
        <v>1</v>
      </c>
      <c r="F44" s="10" t="s">
        <v>35</v>
      </c>
      <c r="G44" s="29" t="s">
        <v>29</v>
      </c>
      <c r="H44" s="11" t="s">
        <v>29</v>
      </c>
    </row>
    <row r="45" spans="2:9" s="17" customFormat="1" ht="15" customHeight="1" x14ac:dyDescent="0.2">
      <c r="B45" s="7" t="s">
        <v>119</v>
      </c>
      <c r="C45" s="7" t="s">
        <v>120</v>
      </c>
      <c r="D45" s="13" t="s">
        <v>29</v>
      </c>
      <c r="E45" s="11" t="s">
        <v>29</v>
      </c>
      <c r="F45" s="10" t="s">
        <v>35</v>
      </c>
      <c r="G45" s="29" t="s">
        <v>29</v>
      </c>
      <c r="H45" s="11" t="s">
        <v>29</v>
      </c>
    </row>
    <row r="46" spans="2:9" s="17" customFormat="1" ht="15" customHeight="1" x14ac:dyDescent="0.2">
      <c r="B46" s="7" t="s">
        <v>139</v>
      </c>
      <c r="C46" s="7" t="s">
        <v>140</v>
      </c>
      <c r="D46" s="13" t="s">
        <v>29</v>
      </c>
      <c r="E46" s="11" t="s">
        <v>29</v>
      </c>
      <c r="F46" s="10" t="s">
        <v>35</v>
      </c>
      <c r="G46" s="29" t="s">
        <v>29</v>
      </c>
      <c r="H46" s="11" t="s">
        <v>29</v>
      </c>
    </row>
    <row r="47" spans="2:9" s="17" customFormat="1" ht="15" customHeight="1" x14ac:dyDescent="0.2">
      <c r="B47" s="7" t="s">
        <v>141</v>
      </c>
      <c r="C47" s="7" t="s">
        <v>142</v>
      </c>
      <c r="D47" s="13" t="s">
        <v>29</v>
      </c>
      <c r="E47" s="11" t="s">
        <v>29</v>
      </c>
      <c r="F47" s="10" t="s">
        <v>35</v>
      </c>
      <c r="G47" s="29" t="s">
        <v>29</v>
      </c>
      <c r="H47" s="11" t="s">
        <v>29</v>
      </c>
    </row>
    <row r="48" spans="2:9" s="17" customFormat="1" ht="15" customHeight="1" x14ac:dyDescent="0.2">
      <c r="B48" s="7" t="s">
        <v>49</v>
      </c>
      <c r="C48" s="7" t="s">
        <v>48</v>
      </c>
      <c r="D48" s="13">
        <v>2.5499999999999998</v>
      </c>
      <c r="E48" s="11">
        <v>2.5499999999999998</v>
      </c>
      <c r="F48" s="10" t="s">
        <v>35</v>
      </c>
      <c r="G48" s="29" t="s">
        <v>29</v>
      </c>
      <c r="H48" s="11" t="s">
        <v>29</v>
      </c>
    </row>
    <row r="49" spans="2:8" s="17" customFormat="1" ht="15" customHeight="1" x14ac:dyDescent="0.2">
      <c r="B49" s="7" t="s">
        <v>176</v>
      </c>
      <c r="C49" s="7" t="s">
        <v>177</v>
      </c>
      <c r="D49" s="11" t="s">
        <v>29</v>
      </c>
      <c r="E49" s="11" t="s">
        <v>29</v>
      </c>
      <c r="F49" s="10" t="s">
        <v>35</v>
      </c>
      <c r="G49" s="29" t="s">
        <v>29</v>
      </c>
      <c r="H49" s="11" t="s">
        <v>29</v>
      </c>
    </row>
    <row r="50" spans="2:8" s="17" customFormat="1" ht="15" customHeight="1" x14ac:dyDescent="0.2">
      <c r="B50" s="85" t="s">
        <v>21</v>
      </c>
      <c r="C50" s="86"/>
      <c r="D50" s="86"/>
      <c r="E50" s="86"/>
      <c r="F50" s="86"/>
      <c r="G50" s="86"/>
      <c r="H50" s="38"/>
    </row>
    <row r="51" spans="2:8" s="17" customFormat="1" ht="15" customHeight="1" x14ac:dyDescent="0.2">
      <c r="B51" s="7" t="s">
        <v>84</v>
      </c>
      <c r="C51" s="7" t="s">
        <v>85</v>
      </c>
      <c r="D51" s="13">
        <v>0.45</v>
      </c>
      <c r="E51" s="11">
        <v>0.45</v>
      </c>
      <c r="F51" s="10" t="s">
        <v>35</v>
      </c>
      <c r="G51" s="29" t="s">
        <v>29</v>
      </c>
      <c r="H51" s="10" t="s">
        <v>29</v>
      </c>
    </row>
  </sheetData>
  <mergeCells count="13">
    <mergeCell ref="B1:H1"/>
    <mergeCell ref="B3:H3"/>
    <mergeCell ref="B21:H21"/>
    <mergeCell ref="B50:G50"/>
    <mergeCell ref="B15:H15"/>
    <mergeCell ref="B12:H12"/>
    <mergeCell ref="B35:H35"/>
    <mergeCell ref="B18:H18"/>
    <mergeCell ref="B30:H30"/>
    <mergeCell ref="B39:H39"/>
    <mergeCell ref="B43:H43"/>
    <mergeCell ref="B37:H37"/>
    <mergeCell ref="B28:H28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1" t="s">
        <v>242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6" ht="47.25" customHeight="1" x14ac:dyDescent="0.2">
      <c r="A2" s="6" t="s">
        <v>61</v>
      </c>
      <c r="B2" s="88" t="s">
        <v>201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90"/>
    </row>
    <row r="3" spans="1:16" ht="24.75" customHeight="1" x14ac:dyDescent="0.2">
      <c r="A3" s="6" t="s">
        <v>62</v>
      </c>
      <c r="B3" s="88" t="s">
        <v>202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90"/>
    </row>
    <row r="4" spans="1:16" ht="26.25" customHeight="1" x14ac:dyDescent="0.2">
      <c r="A4" s="6" t="s">
        <v>124</v>
      </c>
      <c r="B4" s="88" t="s">
        <v>203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32"/>
      <c r="O4" s="32"/>
      <c r="P4" s="32"/>
    </row>
    <row r="5" spans="1:16" ht="27.75" customHeight="1" x14ac:dyDescent="0.2">
      <c r="A5" s="6" t="s">
        <v>63</v>
      </c>
      <c r="B5" s="88" t="s">
        <v>204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90"/>
    </row>
    <row r="6" spans="1:16" ht="28.5" customHeight="1" x14ac:dyDescent="0.2">
      <c r="A6" s="6" t="s">
        <v>64</v>
      </c>
      <c r="B6" s="88" t="s">
        <v>205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90"/>
    </row>
    <row r="7" spans="1:16" ht="26.25" customHeight="1" x14ac:dyDescent="0.2">
      <c r="A7" s="6" t="s">
        <v>123</v>
      </c>
      <c r="B7" s="88" t="s">
        <v>206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90"/>
    </row>
    <row r="8" spans="1:16" ht="23.25" customHeight="1" x14ac:dyDescent="0.2">
      <c r="A8" s="6" t="s">
        <v>65</v>
      </c>
      <c r="B8" s="88" t="s">
        <v>66</v>
      </c>
      <c r="C8" s="89"/>
      <c r="D8" s="89"/>
      <c r="E8" s="89"/>
      <c r="F8" s="89"/>
      <c r="G8" s="89"/>
      <c r="H8" s="89"/>
      <c r="I8" s="89"/>
      <c r="J8" s="89"/>
      <c r="K8" s="89"/>
      <c r="L8" s="89"/>
      <c r="M8" s="90"/>
    </row>
    <row r="9" spans="1:16" ht="24" customHeight="1" x14ac:dyDescent="0.2">
      <c r="A9" s="6" t="s">
        <v>75</v>
      </c>
      <c r="B9" s="88" t="s">
        <v>207</v>
      </c>
      <c r="C9" s="89"/>
      <c r="D9" s="89"/>
      <c r="E9" s="89"/>
      <c r="F9" s="89"/>
      <c r="G9" s="89"/>
      <c r="H9" s="89"/>
      <c r="I9" s="89"/>
      <c r="J9" s="89"/>
      <c r="K9" s="89"/>
      <c r="L9" s="89"/>
      <c r="M9" s="90"/>
    </row>
    <row r="10" spans="1:16" ht="27" customHeight="1" x14ac:dyDescent="0.2">
      <c r="A10" s="6" t="s">
        <v>122</v>
      </c>
      <c r="B10" s="88" t="s">
        <v>208</v>
      </c>
      <c r="C10" s="89"/>
      <c r="D10" s="89"/>
      <c r="E10" s="89"/>
      <c r="F10" s="89"/>
      <c r="G10" s="89"/>
      <c r="H10" s="89"/>
      <c r="I10" s="89"/>
      <c r="J10" s="89"/>
      <c r="K10" s="43"/>
      <c r="L10" s="43"/>
      <c r="M10" s="44"/>
    </row>
    <row r="11" spans="1:16" ht="21.75" customHeight="1" x14ac:dyDescent="0.2">
      <c r="A11" s="6" t="s">
        <v>121</v>
      </c>
      <c r="B11" s="88" t="s">
        <v>106</v>
      </c>
      <c r="C11" s="89"/>
      <c r="D11" s="89"/>
      <c r="E11" s="89"/>
      <c r="F11" s="89"/>
      <c r="G11" s="89"/>
      <c r="H11" s="89"/>
      <c r="I11" s="89"/>
      <c r="J11" s="89"/>
      <c r="K11" s="43"/>
      <c r="L11" s="43"/>
      <c r="M11" s="44"/>
    </row>
    <row r="12" spans="1:16" ht="45.75" customHeight="1" x14ac:dyDescent="0.2">
      <c r="A12" s="6" t="s">
        <v>157</v>
      </c>
      <c r="B12" s="88" t="s">
        <v>161</v>
      </c>
      <c r="C12" s="89"/>
      <c r="D12" s="89"/>
      <c r="E12" s="89"/>
      <c r="F12" s="89"/>
      <c r="G12" s="89"/>
      <c r="H12" s="89"/>
      <c r="I12" s="89"/>
      <c r="J12" s="89"/>
      <c r="K12" s="45"/>
      <c r="L12" s="45"/>
      <c r="M12" s="46"/>
    </row>
    <row r="13" spans="1:16" ht="41.25" customHeight="1" x14ac:dyDescent="0.2">
      <c r="A13" s="6" t="s">
        <v>158</v>
      </c>
      <c r="B13" s="88" t="s">
        <v>162</v>
      </c>
      <c r="C13" s="89"/>
      <c r="D13" s="89"/>
      <c r="E13" s="89"/>
      <c r="F13" s="89"/>
      <c r="G13" s="89"/>
      <c r="H13" s="89"/>
      <c r="I13" s="89"/>
      <c r="J13" s="89"/>
      <c r="K13" s="45"/>
      <c r="L13" s="45"/>
      <c r="M13" s="46"/>
    </row>
    <row r="14" spans="1:16" ht="39.75" customHeight="1" x14ac:dyDescent="0.2">
      <c r="A14" s="6" t="s">
        <v>163</v>
      </c>
      <c r="B14" s="88" t="s">
        <v>164</v>
      </c>
      <c r="C14" s="89"/>
      <c r="D14" s="89"/>
      <c r="E14" s="89"/>
      <c r="F14" s="89"/>
      <c r="G14" s="89"/>
      <c r="H14" s="89"/>
      <c r="I14" s="89"/>
      <c r="J14" s="89"/>
      <c r="K14" s="47"/>
      <c r="L14" s="47"/>
      <c r="M14" s="48"/>
    </row>
    <row r="15" spans="1:16" ht="24" customHeight="1" x14ac:dyDescent="0.2">
      <c r="A15" s="6" t="s">
        <v>227</v>
      </c>
      <c r="B15" s="88" t="s">
        <v>194</v>
      </c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90"/>
    </row>
    <row r="16" spans="1:16" ht="36" customHeight="1" x14ac:dyDescent="0.2">
      <c r="A16" s="6" t="s">
        <v>195</v>
      </c>
      <c r="B16" s="88" t="s">
        <v>194</v>
      </c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90"/>
    </row>
    <row r="17" spans="1:13" ht="23.25" customHeight="1" x14ac:dyDescent="0.2">
      <c r="A17" s="6" t="s">
        <v>196</v>
      </c>
      <c r="B17" s="88" t="s">
        <v>194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90"/>
    </row>
    <row r="18" spans="1:13" x14ac:dyDescent="0.2">
      <c r="A18" s="6" t="s">
        <v>197</v>
      </c>
      <c r="B18" s="88" t="s">
        <v>194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90"/>
    </row>
    <row r="19" spans="1:13" x14ac:dyDescent="0.2">
      <c r="A19" s="6" t="s">
        <v>198</v>
      </c>
      <c r="B19" s="88" t="s">
        <v>194</v>
      </c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90"/>
    </row>
    <row r="20" spans="1:13" ht="18.75" customHeight="1" x14ac:dyDescent="0.2">
      <c r="A20" s="6" t="s">
        <v>234</v>
      </c>
      <c r="B20" s="88" t="s">
        <v>194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90"/>
    </row>
    <row r="21" spans="1:13" x14ac:dyDescent="0.2">
      <c r="A21" s="6" t="s">
        <v>199</v>
      </c>
      <c r="B21" s="88" t="s">
        <v>194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90"/>
    </row>
    <row r="22" spans="1:13" x14ac:dyDescent="0.2">
      <c r="A22" s="6" t="s">
        <v>200</v>
      </c>
      <c r="B22" s="88" t="s">
        <v>194</v>
      </c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90"/>
    </row>
  </sheetData>
  <mergeCells count="22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  <mergeCell ref="B15:M15"/>
    <mergeCell ref="B16:M16"/>
    <mergeCell ref="B17:M17"/>
    <mergeCell ref="B18:M18"/>
    <mergeCell ref="B22:M22"/>
    <mergeCell ref="B19:M19"/>
    <mergeCell ref="B20:M20"/>
    <mergeCell ref="B21:M21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"/>
  <sheetViews>
    <sheetView workbookViewId="0">
      <selection activeCell="B1" sqref="B1:K1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5" t="s">
        <v>243</v>
      </c>
      <c r="C1" s="95"/>
      <c r="D1" s="95"/>
      <c r="E1" s="95"/>
      <c r="F1" s="95"/>
      <c r="G1" s="95"/>
      <c r="H1" s="95"/>
      <c r="I1" s="95"/>
      <c r="J1" s="95"/>
      <c r="K1" s="95"/>
      <c r="N1" s="17"/>
      <c r="O1" s="17"/>
      <c r="P1" s="17"/>
    </row>
    <row r="2" spans="2:16" s="17" customFormat="1" ht="47.25" customHeight="1" x14ac:dyDescent="0.2">
      <c r="B2" s="96" t="s">
        <v>220</v>
      </c>
      <c r="C2" s="97"/>
      <c r="D2" s="97"/>
      <c r="E2" s="97"/>
      <c r="F2" s="97"/>
      <c r="G2" s="97"/>
      <c r="H2" s="97"/>
      <c r="I2" s="97"/>
      <c r="J2" s="97"/>
      <c r="K2" s="98"/>
    </row>
    <row r="3" spans="2:16" s="17" customFormat="1" ht="47.25" customHeight="1" x14ac:dyDescent="0.2">
      <c r="B3" s="18" t="s">
        <v>192</v>
      </c>
      <c r="C3" s="92" t="s">
        <v>193</v>
      </c>
      <c r="D3" s="92"/>
      <c r="E3" s="92"/>
      <c r="F3" s="92"/>
      <c r="G3" s="92"/>
      <c r="H3" s="92"/>
      <c r="I3" s="92"/>
      <c r="J3" s="92"/>
      <c r="K3" s="92"/>
    </row>
    <row r="4" spans="2:16" s="17" customFormat="1" ht="26.25" customHeight="1" x14ac:dyDescent="0.2">
      <c r="B4" s="94" t="s">
        <v>219</v>
      </c>
      <c r="C4" s="94"/>
      <c r="D4" s="94"/>
      <c r="E4" s="94"/>
      <c r="F4" s="94"/>
      <c r="G4" s="94"/>
      <c r="H4" s="94"/>
      <c r="I4" s="94"/>
      <c r="J4" s="94"/>
      <c r="K4" s="94"/>
    </row>
    <row r="5" spans="2:16" s="17" customFormat="1" ht="42.75" customHeight="1" x14ac:dyDescent="0.2">
      <c r="B5" s="18" t="s">
        <v>224</v>
      </c>
      <c r="C5" s="92" t="s">
        <v>225</v>
      </c>
      <c r="D5" s="92"/>
      <c r="E5" s="92"/>
      <c r="F5" s="92"/>
      <c r="G5" s="92"/>
      <c r="H5" s="92"/>
      <c r="I5" s="92"/>
      <c r="J5" s="92"/>
      <c r="K5" s="92"/>
    </row>
    <row r="6" spans="2:16" s="17" customFormat="1" ht="43.5" customHeight="1" x14ac:dyDescent="0.2">
      <c r="B6" s="18" t="s">
        <v>191</v>
      </c>
      <c r="C6" s="92" t="s">
        <v>223</v>
      </c>
      <c r="D6" s="92"/>
      <c r="E6" s="92"/>
      <c r="F6" s="92"/>
      <c r="G6" s="92"/>
      <c r="H6" s="92"/>
      <c r="I6" s="92"/>
      <c r="J6" s="92"/>
      <c r="K6" s="92"/>
    </row>
    <row r="7" spans="2:16" s="17" customFormat="1" ht="26.25" customHeight="1" x14ac:dyDescent="0.2">
      <c r="B7" s="94" t="s">
        <v>235</v>
      </c>
      <c r="C7" s="94"/>
      <c r="D7" s="94"/>
      <c r="E7" s="94"/>
      <c r="F7" s="94"/>
      <c r="G7" s="94"/>
      <c r="H7" s="94"/>
      <c r="I7" s="94"/>
      <c r="J7" s="94"/>
      <c r="K7" s="94"/>
    </row>
    <row r="8" spans="2:16" s="17" customFormat="1" ht="45" customHeight="1" x14ac:dyDescent="0.2">
      <c r="B8" s="18" t="s">
        <v>70</v>
      </c>
      <c r="C8" s="93" t="s">
        <v>182</v>
      </c>
      <c r="D8" s="93"/>
      <c r="E8" s="93"/>
      <c r="F8" s="93"/>
      <c r="G8" s="93"/>
      <c r="H8" s="93"/>
      <c r="I8" s="93"/>
      <c r="J8" s="93"/>
      <c r="K8" s="93"/>
    </row>
    <row r="9" spans="2:16" ht="57.75" customHeight="1" x14ac:dyDescent="0.2">
      <c r="B9" s="18" t="s">
        <v>175</v>
      </c>
      <c r="C9" s="93" t="s">
        <v>183</v>
      </c>
      <c r="D9" s="93"/>
      <c r="E9" s="93"/>
      <c r="F9" s="93"/>
      <c r="G9" s="93"/>
      <c r="H9" s="93"/>
      <c r="I9" s="93"/>
      <c r="J9" s="93"/>
      <c r="K9" s="93"/>
    </row>
  </sheetData>
  <mergeCells count="9">
    <mergeCell ref="C6:K6"/>
    <mergeCell ref="C3:K3"/>
    <mergeCell ref="C9:K9"/>
    <mergeCell ref="B7:K7"/>
    <mergeCell ref="B1:K1"/>
    <mergeCell ref="B2:K2"/>
    <mergeCell ref="C8:K8"/>
    <mergeCell ref="B4:K4"/>
    <mergeCell ref="C5:K5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2010-01-01T02:13:30Z</cp:lastPrinted>
  <dcterms:created xsi:type="dcterms:W3CDTF">2010-10-06T05:28:12Z</dcterms:created>
  <dcterms:modified xsi:type="dcterms:W3CDTF">2016-08-03T11:23:09Z</dcterms:modified>
</cp:coreProperties>
</file>